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480" windowHeight="7890"/>
  </bookViews>
  <sheets>
    <sheet name="HK1 19-20 (28-8-19)" sheetId="14" r:id="rId1"/>
  </sheets>
  <calcPr calcId="144525"/>
</workbook>
</file>

<file path=xl/calcChain.xml><?xml version="1.0" encoding="utf-8"?>
<calcChain xmlns="http://schemas.openxmlformats.org/spreadsheetml/2006/main">
  <c r="E150" i="14" l="1"/>
  <c r="C169" i="14"/>
  <c r="D167" i="14"/>
  <c r="E167" i="14" s="1"/>
  <c r="E168" i="14" s="1"/>
  <c r="E171" i="14"/>
  <c r="E173" i="14"/>
  <c r="E69" i="14" l="1"/>
  <c r="E70" i="14"/>
  <c r="E71" i="14"/>
  <c r="E72" i="14"/>
  <c r="C73" i="14"/>
  <c r="E64" i="14"/>
  <c r="E65" i="14"/>
  <c r="E66" i="14"/>
  <c r="E67" i="14"/>
  <c r="E68" i="14"/>
  <c r="C112" i="14"/>
  <c r="E123" i="14"/>
  <c r="E122" i="14"/>
  <c r="D110" i="14"/>
  <c r="D111" i="14"/>
  <c r="D105" i="14"/>
  <c r="D106" i="14"/>
  <c r="D107" i="14"/>
  <c r="D108" i="14"/>
  <c r="D109" i="14"/>
  <c r="D99" i="14"/>
  <c r="D100" i="14"/>
  <c r="D101" i="14"/>
  <c r="D102" i="14"/>
  <c r="D103" i="14"/>
  <c r="D104" i="14"/>
  <c r="D98" i="14"/>
  <c r="E59" i="14"/>
  <c r="E60" i="14"/>
  <c r="E61" i="14"/>
  <c r="E62" i="14"/>
  <c r="E63" i="14"/>
  <c r="E54" i="14"/>
  <c r="E55" i="14"/>
  <c r="E56" i="14"/>
  <c r="E57" i="14"/>
  <c r="E58" i="14"/>
  <c r="D41" i="14" l="1"/>
  <c r="D42" i="14"/>
  <c r="D43" i="14"/>
  <c r="D44" i="14"/>
  <c r="D45" i="14"/>
  <c r="D46" i="14"/>
  <c r="D47" i="14"/>
  <c r="D48" i="14"/>
  <c r="D49" i="14"/>
  <c r="D50" i="14"/>
  <c r="D51" i="14"/>
  <c r="D52" i="14"/>
  <c r="D53" i="14"/>
  <c r="D40" i="14"/>
  <c r="E164" i="14" l="1"/>
  <c r="E163" i="14"/>
  <c r="E162" i="14"/>
  <c r="E161" i="14"/>
  <c r="E160" i="14"/>
  <c r="E159" i="14"/>
  <c r="E158" i="14"/>
  <c r="E157" i="14"/>
  <c r="C134" i="14"/>
  <c r="E133" i="14"/>
  <c r="E107" i="14"/>
  <c r="E106" i="14"/>
  <c r="E105" i="14"/>
  <c r="E104" i="14"/>
  <c r="E103" i="14"/>
  <c r="E24" i="14"/>
  <c r="A77" i="14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l="1"/>
  <c r="A110" i="14" s="1"/>
  <c r="A111" i="14" s="1"/>
  <c r="E156" i="14"/>
  <c r="E155" i="14"/>
  <c r="E154" i="14"/>
  <c r="E153" i="14"/>
  <c r="E152" i="14"/>
  <c r="E151" i="14"/>
  <c r="E149" i="14"/>
  <c r="E148" i="14"/>
  <c r="E147" i="14"/>
  <c r="E146" i="14"/>
  <c r="E145" i="14"/>
  <c r="E144" i="14"/>
  <c r="E143" i="14"/>
  <c r="E142" i="14"/>
  <c r="E141" i="14"/>
  <c r="E140" i="14"/>
  <c r="E139" i="14"/>
  <c r="E138" i="14"/>
  <c r="A138" i="14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E137" i="14"/>
  <c r="E132" i="14"/>
  <c r="E131" i="14"/>
  <c r="E130" i="14"/>
  <c r="E129" i="14"/>
  <c r="E128" i="14"/>
  <c r="E127" i="14"/>
  <c r="E126" i="14"/>
  <c r="C124" i="14"/>
  <c r="E121" i="14"/>
  <c r="E120" i="14"/>
  <c r="E119" i="14"/>
  <c r="E118" i="14"/>
  <c r="E117" i="14"/>
  <c r="E116" i="14"/>
  <c r="E115" i="14"/>
  <c r="A115" i="14"/>
  <c r="A116" i="14" s="1"/>
  <c r="A117" i="14" s="1"/>
  <c r="A118" i="14" s="1"/>
  <c r="A119" i="14" s="1"/>
  <c r="A120" i="14" s="1"/>
  <c r="A121" i="14" s="1"/>
  <c r="A122" i="14" s="1"/>
  <c r="A123" i="14" s="1"/>
  <c r="E114" i="14"/>
  <c r="E111" i="14"/>
  <c r="E110" i="14"/>
  <c r="E109" i="14"/>
  <c r="E108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C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A11" i="14"/>
  <c r="A12" i="14" s="1"/>
  <c r="A13" i="14" s="1"/>
  <c r="E10" i="14"/>
  <c r="E165" i="14" l="1"/>
  <c r="E169" i="14" s="1"/>
  <c r="A150" i="14"/>
  <c r="A151" i="14" s="1"/>
  <c r="A152" i="14" s="1"/>
  <c r="A153" i="14" s="1"/>
  <c r="A154" i="14" s="1"/>
  <c r="A155" i="14" s="1"/>
  <c r="E73" i="14"/>
  <c r="E112" i="14"/>
  <c r="E134" i="14"/>
  <c r="A14" i="14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E38" i="14"/>
  <c r="E124" i="14"/>
  <c r="A156" i="14" l="1"/>
  <c r="A157" i="14" s="1"/>
  <c r="A158" i="14" s="1"/>
  <c r="A159" i="14" s="1"/>
  <c r="A160" i="14" s="1"/>
  <c r="A161" i="14" s="1"/>
  <c r="A162" i="14" s="1"/>
  <c r="A163" i="14" s="1"/>
  <c r="A164" i="14" s="1"/>
  <c r="E74" i="14"/>
  <c r="E174" i="14" s="1"/>
  <c r="A26" i="14"/>
  <c r="A27" i="14" s="1"/>
  <c r="A28" i="14" s="1"/>
  <c r="A29" i="14" l="1"/>
  <c r="A30" i="14" s="1"/>
  <c r="A31" i="14" s="1"/>
  <c r="A32" i="14" s="1"/>
  <c r="A33" i="14" s="1"/>
  <c r="A34" i="14" s="1"/>
  <c r="A35" i="14" s="1"/>
  <c r="A36" i="14" s="1"/>
  <c r="A37" i="14" s="1"/>
  <c r="A41" i="14" l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</calcChain>
</file>

<file path=xl/sharedStrings.xml><?xml version="1.0" encoding="utf-8"?>
<sst xmlns="http://schemas.openxmlformats.org/spreadsheetml/2006/main" count="230" uniqueCount="169">
  <si>
    <t>STT</t>
  </si>
  <si>
    <t>Lớp</t>
  </si>
  <si>
    <t>IV. KHOA CÔNG NGHỆ MAY THỜI TRANG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</si>
  <si>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</si>
  <si>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</si>
  <si>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</si>
  <si>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</si>
  <si>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</si>
  <si>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</si>
  <si>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</si>
  <si>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</si>
  <si>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</si>
  <si>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IV. KHOA CÔNG NGHỆ ĐIỆN - ĐIỆN TỬ</t>
  </si>
  <si>
    <t>TRƯỞNG PHÒNG</t>
  </si>
  <si>
    <t>Lâm Viết Dũng</t>
  </si>
  <si>
    <t>I.1 Học sinh khoa Cơ khí</t>
  </si>
  <si>
    <t>I.2. Các lớp qua ban :</t>
  </si>
  <si>
    <t>Cộng I.1</t>
  </si>
  <si>
    <t>Cộng I.2</t>
  </si>
  <si>
    <t>V. KHOA KHOA HỌC CƠ BẢN</t>
  </si>
  <si>
    <t>Bóng chuyền          (Thăng Long)</t>
  </si>
  <si>
    <t>IV.1 Các lớp khoa Điện - Điện tử</t>
  </si>
  <si>
    <t>IV.2 Các lớp qua ban</t>
  </si>
  <si>
    <t>TRƯỜNG CAO ĐẲNG LÝ TỰ TRỌNG</t>
  </si>
  <si>
    <t>THÀNH PHỐ HỒ CHÍ MINH</t>
  </si>
  <si>
    <t>17T4-CCK1</t>
  </si>
  <si>
    <t>17T4-CKL1</t>
  </si>
  <si>
    <t>17C1-CTM1</t>
  </si>
  <si>
    <t>17C1-CTM2</t>
  </si>
  <si>
    <t>Định mức cấp/1HK /1hs</t>
  </si>
  <si>
    <t>17T4-CNM1</t>
  </si>
  <si>
    <t>17T4-ĐĐT1</t>
  </si>
  <si>
    <t>17T4-ĐTC1</t>
  </si>
  <si>
    <t>CỘNG I (I.1 + I.2)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</si>
  <si>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</si>
  <si>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</si>
  <si>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</si>
  <si>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</si>
  <si>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</si>
  <si>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</si>
  <si>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</si>
  <si>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</si>
  <si>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18C1-CKL1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</si>
  <si>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</si>
  <si>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</si>
  <si>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</si>
  <si>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</si>
  <si>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</si>
  <si>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</si>
  <si>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</si>
  <si>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</si>
  <si>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</si>
  <si>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</si>
  <si>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</si>
  <si>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</si>
  <si>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</si>
  <si>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</si>
  <si>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</si>
  <si>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</si>
  <si>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</si>
  <si>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18C1-CTM1</t>
  </si>
  <si>
    <t>18T4-CKC1</t>
  </si>
  <si>
    <t>17T4-CNL1</t>
  </si>
  <si>
    <t>17T4-LĐL1</t>
  </si>
  <si>
    <t>18C1-CNM1</t>
  </si>
  <si>
    <t>18T4-CCK1</t>
  </si>
  <si>
    <t>18C1-KML1</t>
  </si>
  <si>
    <t>18C1-KML2</t>
  </si>
  <si>
    <t>18C1-VSL1</t>
  </si>
  <si>
    <t>18C1-VSL2</t>
  </si>
  <si>
    <t>18C1-VSL3</t>
  </si>
  <si>
    <t>18C1-CNL1</t>
  </si>
  <si>
    <t>17T4-ĐCN1</t>
  </si>
  <si>
    <t>18T4-ĐĐT1</t>
  </si>
  <si>
    <t>18C1-ĐCN1</t>
  </si>
  <si>
    <t>18C1-ĐCN2</t>
  </si>
  <si>
    <t>18C1-ĐCN3</t>
  </si>
  <si>
    <t>18C1-ĐCN4</t>
  </si>
  <si>
    <t>18C1-TĐH1</t>
  </si>
  <si>
    <t>18C1-ĐĐT1</t>
  </si>
  <si>
    <t>18C1-ĐĐT2</t>
  </si>
  <si>
    <t>18C1-ĐĐT3</t>
  </si>
  <si>
    <t>18C1-CĐT1</t>
  </si>
  <si>
    <t>18T2-CNÔ1</t>
  </si>
  <si>
    <t>BẢNG THUYẾT MINH KINH PHÍ MUA VẬT TƯ THỰC TẬP 
 HỌC KỲ 1/2019-2020</t>
  </si>
  <si>
    <t>50% Chi phí</t>
  </si>
  <si>
    <t>18C2-CCK1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</si>
  <si>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</si>
  <si>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</si>
  <si>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</si>
  <si>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</si>
  <si>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</si>
  <si>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</si>
  <si>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</si>
  <si>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</si>
  <si>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</si>
  <si>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</si>
  <si>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</si>
  <si>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</si>
  <si>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</si>
  <si>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</si>
  <si>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</si>
  <si>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</si>
  <si>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</si>
  <si>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</si>
  <si>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</si>
  <si>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</si>
  <si>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</si>
  <si>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</si>
  <si>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</si>
  <si>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</si>
  <si>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</si>
  <si>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18T4-CNÔ1</t>
  </si>
  <si>
    <t>18T4-CNÔ2</t>
  </si>
  <si>
    <t>18T4-CNÔ3</t>
  </si>
  <si>
    <t>18T4-CNÔ4</t>
  </si>
  <si>
    <t>18T4-CNÔ5</t>
  </si>
  <si>
    <t>19T4-CNÔ1</t>
  </si>
  <si>
    <t>19T4-CNÔ2</t>
  </si>
  <si>
    <t>19T4-CNÔ3</t>
  </si>
  <si>
    <t>19T4-CNÔ4</t>
  </si>
  <si>
    <t>19T4-CNÔ5</t>
  </si>
  <si>
    <t>40% Chi phí</t>
  </si>
  <si>
    <t>Chỉ học TT tại khoa Cơ khí</t>
  </si>
  <si>
    <t>17T4-CNÔ1</t>
  </si>
  <si>
    <t>17T4-CNÔ2</t>
  </si>
  <si>
    <t>17T4-CNÔ3</t>
  </si>
  <si>
    <t>18C2-CNÔ1</t>
  </si>
  <si>
    <t>60% Chi phí</t>
  </si>
  <si>
    <t>18C2-CNL1</t>
  </si>
  <si>
    <t>18T4-KML1</t>
  </si>
  <si>
    <t>19C1-VSL1</t>
  </si>
  <si>
    <t>19C1-VSL2</t>
  </si>
  <si>
    <t>19C1-LĐL1</t>
  </si>
  <si>
    <t>19C1-KML1</t>
  </si>
  <si>
    <t>19C1-KML2</t>
  </si>
  <si>
    <t>19T4-KML1</t>
  </si>
  <si>
    <t>19T4-CNL1</t>
  </si>
  <si>
    <t>19T4-LĐL1</t>
  </si>
  <si>
    <t>19T4-VSL1</t>
  </si>
  <si>
    <t>18T4-CNM1</t>
  </si>
  <si>
    <t>18C2-CNM1</t>
  </si>
  <si>
    <t>19C1-CNM1</t>
  </si>
  <si>
    <t>19C1-MTT1</t>
  </si>
  <si>
    <t>19C1-MVT1</t>
  </si>
  <si>
    <t>19T4-CNM1</t>
  </si>
  <si>
    <t>18C2-ĐĐT1</t>
  </si>
  <si>
    <t>19C1-ĐĐT1</t>
  </si>
  <si>
    <t>19C1-ĐĐT2</t>
  </si>
  <si>
    <t>19C1-ĐĐT3</t>
  </si>
  <si>
    <t>19C1-CĐT1</t>
  </si>
  <si>
    <t>19C1-TĐH1</t>
  </si>
  <si>
    <t>19C1-ĐTC1</t>
  </si>
  <si>
    <t>19C1-ĐCN1</t>
  </si>
  <si>
    <t>19C1-ĐCN2</t>
  </si>
  <si>
    <t>19C1-ĐCN3</t>
  </si>
  <si>
    <t>19T4-CĐT1</t>
  </si>
  <si>
    <t>19T4-ĐĐT1</t>
  </si>
  <si>
    <t>19T4-ĐCN1</t>
  </si>
  <si>
    <t>18T4-CĐT1</t>
  </si>
  <si>
    <t>18T5-ĐCN1 + 18T6-ĐCN1</t>
  </si>
  <si>
    <t xml:space="preserve">CỘNG </t>
  </si>
  <si>
    <t>VI. KHOA XÂY DỰNG</t>
  </si>
  <si>
    <t>18C1-KXD1</t>
  </si>
  <si>
    <t>50% Chi phí (Cơ khí qua ban)</t>
  </si>
  <si>
    <t>CỘNG IV.1+IV.2</t>
  </si>
  <si>
    <t>CỘNG</t>
  </si>
  <si>
    <t>TỔNG CỘNG (I+II+III+IV+V+VI)</t>
  </si>
  <si>
    <t>PHÒNG TỔ CHỨC - HC -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</si>
</sst>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3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7" fontId="9" fillId="0" borderId="3" xfId="1" applyNumberFormat="1" applyFont="1" applyFill="1" applyBorder="1" applyAlignment="1">
      <alignment horizontal="right" vertical="center"/>
    </xf>
    <xf numFmtId="0" fontId="14" fillId="0" borderId="1" xfId="0" quotePrefix="1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quotePrefix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4" fillId="0" borderId="4" xfId="0" quotePrefix="1" applyFont="1" applyFill="1" applyBorder="1"/>
    <xf numFmtId="164" fontId="9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1" xfId="0" quotePrefix="1" applyFont="1" applyFill="1" applyBorder="1"/>
    <xf numFmtId="164" fontId="8" fillId="0" borderId="1" xfId="1" applyNumberFormat="1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3" fontId="6" fillId="0" borderId="4" xfId="0" quotePrefix="1" applyNumberFormat="1" applyFont="1" applyFill="1" applyBorder="1" applyAlignment="1">
      <alignment horizontal="right" vertical="center"/>
    </xf>
    <xf numFmtId="0" fontId="1" fillId="0" borderId="2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5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164" fontId="8" fillId="0" borderId="4" xfId="1" applyNumberFormat="1" applyFont="1" applyFill="1" applyBorder="1" applyAlignment="1">
      <alignment horizontal="left" vertical="center"/>
    </xf>
    <xf numFmtId="0" fontId="11" fillId="0" borderId="4" xfId="0" quotePrefix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164" fontId="9" fillId="0" borderId="1" xfId="1" applyNumberFormat="1" applyFont="1" applyFill="1" applyBorder="1"/>
    <xf numFmtId="0" fontId="14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164" fontId="16" fillId="0" borderId="1" xfId="1" applyNumberFormat="1" applyFont="1" applyFill="1" applyBorder="1" applyAlignment="1">
      <alignment horizontal="right"/>
    </xf>
    <xf numFmtId="37" fontId="9" fillId="0" borderId="1" xfId="1" applyNumberFormat="1" applyFont="1" applyFill="1" applyBorder="1" applyAlignment="1">
      <alignment horizontal="right" vertical="center"/>
    </xf>
    <xf numFmtId="164" fontId="13" fillId="0" borderId="1" xfId="1" applyNumberFormat="1" applyFont="1" applyFill="1" applyBorder="1" applyAlignment="1">
      <alignment horizontal="right" vertical="center"/>
    </xf>
    <xf numFmtId="164" fontId="1" fillId="0" borderId="2" xfId="1" applyNumberFormat="1" applyFont="1" applyFill="1" applyBorder="1" applyAlignment="1">
      <alignment vertical="center"/>
    </xf>
    <xf numFmtId="0" fontId="19" fillId="0" borderId="1" xfId="0" applyFont="1" applyFill="1" applyBorder="1"/>
    <xf numFmtId="0" fontId="19" fillId="0" borderId="1" xfId="0" applyFont="1" applyFill="1" applyBorder="1" applyAlignment="1">
      <alignment vertical="center"/>
    </xf>
    <xf numFmtId="0" fontId="20" fillId="0" borderId="1" xfId="0" applyFont="1" applyFill="1" applyBorder="1"/>
    <xf numFmtId="0" fontId="21" fillId="0" borderId="1" xfId="0" applyFont="1" applyFill="1" applyBorder="1"/>
    <xf numFmtId="0" fontId="22" fillId="0" borderId="1" xfId="0" applyFont="1" applyFill="1" applyBorder="1"/>
    <xf numFmtId="0" fontId="22" fillId="0" borderId="1" xfId="0" applyFont="1" applyFill="1" applyBorder="1" applyAlignment="1">
      <alignment vertical="center"/>
    </xf>
    <xf numFmtId="0" fontId="23" fillId="0" borderId="1" xfId="0" applyFont="1" applyFill="1" applyBorder="1"/>
    <xf numFmtId="0" fontId="24" fillId="0" borderId="0" xfId="0" applyFont="1" applyBorder="1" applyAlignment="1">
      <alignment horizontal="center"/>
    </xf>
    <xf numFmtId="0" fontId="24" fillId="0" borderId="0" xfId="0" applyFont="1" applyBorder="1"/>
    <xf numFmtId="0" fontId="17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164" fontId="9" fillId="0" borderId="4" xfId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0" fontId="15" fillId="0" borderId="4" xfId="0" quotePrefix="1" applyFont="1" applyFill="1" applyBorder="1" applyAlignment="1">
      <alignment wrapText="1"/>
    </xf>
    <xf numFmtId="0" fontId="25" fillId="0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Font="1" applyFill="1" applyBorder="1"/>
    <xf numFmtId="0" fontId="22" fillId="0" borderId="1" xfId="0" applyFont="1" applyFill="1" applyBorder="1" applyAlignment="1">
      <alignment wrapText="1"/>
    </xf>
    <xf numFmtId="0" fontId="17" fillId="0" borderId="1" xfId="0" quotePrefix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0" fontId="25" fillId="0" borderId="1" xfId="0" applyFont="1" applyFill="1" applyBorder="1" applyAlignment="1">
      <alignment wrapText="1"/>
    </xf>
    <xf numFmtId="0" fontId="9" fillId="0" borderId="1" xfId="0" quotePrefix="1" applyFont="1" applyFill="1" applyBorder="1" applyAlignment="1">
      <alignment vertical="center"/>
    </xf>
    <xf numFmtId="164" fontId="18" fillId="0" borderId="1" xfId="1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right" vertical="center"/>
    </xf>
    <xf numFmtId="37" fontId="14" fillId="0" borderId="1" xfId="0" applyNumberFormat="1" applyFont="1" applyFill="1" applyBorder="1"/>
    <xf numFmtId="0" fontId="1" fillId="0" borderId="1" xfId="0" quotePrefix="1" applyFont="1" applyFill="1" applyBorder="1"/>
    <xf numFmtId="0" fontId="26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/>
    </xf>
    <xf numFmtId="0" fontId="12" fillId="0" borderId="4" xfId="0" quotePrefix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left" vertical="center"/>
    </xf>
    <xf numFmtId="0" fontId="9" fillId="0" borderId="4" xfId="1" applyNumberFormat="1" applyFont="1" applyFill="1" applyBorder="1" applyAlignment="1">
      <alignment horizontal="left" vertical="center"/>
    </xf>
    <xf numFmtId="0" fontId="9" fillId="0" borderId="7" xfId="1" applyNumberFormat="1" applyFont="1" applyFill="1" applyBorder="1" applyAlignment="1">
      <alignment horizontal="left" vertical="center"/>
    </xf>
    <xf numFmtId="0" fontId="18" fillId="0" borderId="2" xfId="0" quotePrefix="1" applyFont="1" applyFill="1" applyBorder="1" applyAlignment="1">
      <alignment horizontal="center" vertical="center"/>
    </xf>
    <xf numFmtId="0" fontId="18" fillId="0" borderId="7" xfId="0" quotePrefix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4" xfId="0" quotePrefix="1" applyFont="1" applyFill="1" applyBorder="1" applyAlignment="1">
      <alignment horizontal="left" vertical="center"/>
    </xf>
    <xf numFmtId="0" fontId="11" fillId="0" borderId="7" xfId="0" quotePrefix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tabSelected="1" view="pageLayout" topLeftCell="A149" zoomScale="115" zoomScaleNormal="100" zoomScalePageLayoutView="115" workbookViewId="0">
      <selection activeCell="C53" sqref="C40:C53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0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97" t="s">
        <v>23</v>
      </c>
      <c r="B1" s="97"/>
      <c r="C1" s="97"/>
      <c r="D1" s="97" t="s">
        <v>9</v>
      </c>
      <c r="E1" s="97"/>
      <c r="F1" s="97"/>
    </row>
    <row r="2" spans="1:6" s="4" customFormat="1" ht="16.5" x14ac:dyDescent="0.25">
      <c r="A2" s="97" t="s">
        <v>24</v>
      </c>
      <c r="B2" s="97"/>
      <c r="C2" s="97"/>
      <c r="D2" s="98" t="s">
        <v>10</v>
      </c>
      <c r="E2" s="98"/>
      <c r="F2" s="98"/>
    </row>
    <row r="3" spans="1:6" ht="15.75" x14ac:dyDescent="0.25">
      <c r="A3" s="99" t="s">
        <v>168</v>
      </c>
      <c r="B3" s="99"/>
      <c r="C3" s="99"/>
      <c r="D3" s="4"/>
      <c r="E3" s="4"/>
      <c r="F3" s="4"/>
    </row>
    <row r="4" spans="1:6" ht="16.5" customHeight="1" x14ac:dyDescent="0.25">
      <c r="A4" s="79"/>
      <c r="B4" s="79"/>
      <c r="C4" s="8"/>
      <c r="D4" s="4"/>
      <c r="E4" s="4"/>
      <c r="F4" s="4"/>
    </row>
    <row r="5" spans="1:6" s="7" customFormat="1" ht="49.5" customHeight="1" x14ac:dyDescent="0.3">
      <c r="A5" s="110" t="s">
        <v>84</v>
      </c>
      <c r="B5" s="110"/>
      <c r="C5" s="110"/>
      <c r="D5" s="110"/>
      <c r="E5" s="110"/>
      <c r="F5" s="110"/>
    </row>
    <row r="6" spans="1:6" s="7" customFormat="1" ht="16.5" customHeight="1" x14ac:dyDescent="0.3">
      <c r="A6" s="6"/>
      <c r="B6" s="6"/>
      <c r="C6" s="9"/>
      <c r="D6" s="2"/>
    </row>
    <row r="7" spans="1:6" s="7" customFormat="1" ht="31.5" x14ac:dyDescent="0.3">
      <c r="A7" s="46" t="s">
        <v>0</v>
      </c>
      <c r="B7" s="46" t="s">
        <v>1</v>
      </c>
      <c r="C7" s="47" t="s">
        <v>4</v>
      </c>
      <c r="D7" s="48" t="s">
        <v>29</v>
      </c>
      <c r="E7" s="47" t="s">
        <v>7</v>
      </c>
      <c r="F7" s="47" t="s">
        <v>8</v>
      </c>
    </row>
    <row r="8" spans="1:6" s="7" customFormat="1" ht="24.75" customHeight="1" x14ac:dyDescent="0.3">
      <c r="A8" s="115" t="s">
        <v>3</v>
      </c>
      <c r="B8" s="116"/>
      <c r="C8" s="116"/>
      <c r="D8" s="116"/>
      <c r="E8" s="49"/>
      <c r="F8" s="65"/>
    </row>
    <row r="9" spans="1:6" s="7" customFormat="1" ht="24.75" customHeight="1" x14ac:dyDescent="0.3">
      <c r="A9" s="77" t="s">
        <v>15</v>
      </c>
      <c r="B9" s="78"/>
      <c r="C9" s="78"/>
      <c r="D9" s="78"/>
      <c r="E9" s="49"/>
      <c r="F9" s="65"/>
    </row>
    <row r="10" spans="1:6" s="7" customFormat="1" ht="24.75" customHeight="1" x14ac:dyDescent="0.3">
      <c r="A10" s="33">
        <v>1</v>
      </c>
      <c r="B10" s="95" t="s">
        <v>27</v>
      </c>
      <c r="C10" s="96">
        <v>37</v>
      </c>
      <c r="D10" s="50">
        <v>450000</v>
      </c>
      <c r="E10" s="35">
        <f>C10*D10</f>
        <v>16650000</v>
      </c>
      <c r="F10" s="65"/>
    </row>
    <row r="11" spans="1:6" s="7" customFormat="1" ht="24.75" customHeight="1" x14ac:dyDescent="0.3">
      <c r="A11" s="33">
        <f>A10+1</f>
        <v>2</v>
      </c>
      <c r="B11" s="95" t="s">
        <v>28</v>
      </c>
      <c r="C11" s="96">
        <v>33</v>
      </c>
      <c r="D11" s="50">
        <v>450000</v>
      </c>
      <c r="E11" s="35">
        <f t="shared" ref="E11:E37" si="0">C11*D11</f>
        <v>14850000</v>
      </c>
      <c r="F11" s="65"/>
    </row>
    <row r="12" spans="1:6" s="7" customFormat="1" ht="24.75" customHeight="1" x14ac:dyDescent="0.3">
      <c r="A12" s="33">
        <f>A11+1</f>
        <v>3</v>
      </c>
      <c r="B12" s="95" t="s">
        <v>26</v>
      </c>
      <c r="C12" s="96">
        <v>14</v>
      </c>
      <c r="D12" s="50">
        <v>450000</v>
      </c>
      <c r="E12" s="35">
        <f t="shared" si="0"/>
        <v>6300000</v>
      </c>
      <c r="F12" s="65"/>
    </row>
    <row r="13" spans="1:6" s="11" customFormat="1" ht="27.75" customHeight="1" x14ac:dyDescent="0.3">
      <c r="A13" s="33">
        <f>A12+1</f>
        <v>4</v>
      </c>
      <c r="B13" s="95" t="s">
        <v>25</v>
      </c>
      <c r="C13" s="96">
        <v>58</v>
      </c>
      <c r="D13" s="50">
        <v>450000</v>
      </c>
      <c r="E13" s="35">
        <f t="shared" si="0"/>
        <v>26100000</v>
      </c>
      <c r="F13" s="66"/>
    </row>
    <row r="14" spans="1:6" s="11" customFormat="1" ht="27.75" customHeight="1" x14ac:dyDescent="0.3">
      <c r="A14" s="33">
        <f t="shared" ref="A14:A37" si="1">A13+1</f>
        <v>5</v>
      </c>
      <c r="B14" s="34" t="s">
        <v>34</v>
      </c>
      <c r="C14" s="60">
        <v>21</v>
      </c>
      <c r="D14" s="50">
        <v>225000</v>
      </c>
      <c r="E14" s="35">
        <f t="shared" si="0"/>
        <v>4725000</v>
      </c>
      <c r="F14" s="80" t="s">
        <v>85</v>
      </c>
    </row>
    <row r="15" spans="1:6" s="12" customFormat="1" ht="27.75" customHeight="1" x14ac:dyDescent="0.25">
      <c r="A15" s="33">
        <f t="shared" si="1"/>
        <v>6</v>
      </c>
      <c r="B15" s="34" t="s">
        <v>60</v>
      </c>
      <c r="C15" s="25">
        <v>58</v>
      </c>
      <c r="D15" s="50">
        <v>450000</v>
      </c>
      <c r="E15" s="35">
        <f t="shared" si="0"/>
        <v>26100000</v>
      </c>
      <c r="F15" s="66"/>
    </row>
    <row r="16" spans="1:6" s="12" customFormat="1" ht="27.75" customHeight="1" x14ac:dyDescent="0.25">
      <c r="A16" s="33">
        <f t="shared" si="1"/>
        <v>7</v>
      </c>
      <c r="B16" s="34" t="s">
        <v>42</v>
      </c>
      <c r="C16" s="25">
        <v>25</v>
      </c>
      <c r="D16" s="50">
        <v>450000</v>
      </c>
      <c r="E16" s="35">
        <f t="shared" si="0"/>
        <v>11250000</v>
      </c>
      <c r="F16" s="66"/>
    </row>
    <row r="17" spans="1:6" s="12" customFormat="1" ht="27.75" customHeight="1" x14ac:dyDescent="0.25">
      <c r="A17" s="33">
        <f t="shared" si="1"/>
        <v>8</v>
      </c>
      <c r="B17" s="34" t="s">
        <v>35</v>
      </c>
      <c r="C17" s="25">
        <v>56</v>
      </c>
      <c r="D17" s="50">
        <v>450000</v>
      </c>
      <c r="E17" s="35">
        <f t="shared" si="0"/>
        <v>25200000</v>
      </c>
      <c r="F17" s="66"/>
    </row>
    <row r="18" spans="1:6" s="12" customFormat="1" ht="27.75" customHeight="1" x14ac:dyDescent="0.25">
      <c r="A18" s="33">
        <f t="shared" si="1"/>
        <v>9</v>
      </c>
      <c r="B18" s="34" t="s">
        <v>36</v>
      </c>
      <c r="C18" s="25">
        <v>56</v>
      </c>
      <c r="D18" s="50">
        <v>450000</v>
      </c>
      <c r="E18" s="35">
        <f t="shared" si="0"/>
        <v>25200000</v>
      </c>
      <c r="F18" s="66"/>
    </row>
    <row r="19" spans="1:6" s="12" customFormat="1" ht="27.75" customHeight="1" x14ac:dyDescent="0.25">
      <c r="A19" s="33">
        <f t="shared" si="1"/>
        <v>10</v>
      </c>
      <c r="B19" s="34" t="s">
        <v>37</v>
      </c>
      <c r="C19" s="25">
        <v>56</v>
      </c>
      <c r="D19" s="50">
        <v>450000</v>
      </c>
      <c r="E19" s="35">
        <f t="shared" si="0"/>
        <v>25200000</v>
      </c>
      <c r="F19" s="66"/>
    </row>
    <row r="20" spans="1:6" s="12" customFormat="1" ht="27.75" customHeight="1" x14ac:dyDescent="0.25">
      <c r="A20" s="33">
        <f t="shared" si="1"/>
        <v>11</v>
      </c>
      <c r="B20" s="34" t="s">
        <v>38</v>
      </c>
      <c r="C20" s="25">
        <v>56</v>
      </c>
      <c r="D20" s="50">
        <v>450000</v>
      </c>
      <c r="E20" s="35">
        <f t="shared" si="0"/>
        <v>25200000</v>
      </c>
      <c r="F20" s="66"/>
    </row>
    <row r="21" spans="1:6" s="12" customFormat="1" ht="27.75" customHeight="1" x14ac:dyDescent="0.25">
      <c r="A21" s="33">
        <f t="shared" si="1"/>
        <v>12</v>
      </c>
      <c r="B21" s="34" t="s">
        <v>39</v>
      </c>
      <c r="C21" s="25">
        <v>55</v>
      </c>
      <c r="D21" s="50">
        <v>450000</v>
      </c>
      <c r="E21" s="35">
        <f t="shared" si="0"/>
        <v>24750000</v>
      </c>
      <c r="F21" s="66"/>
    </row>
    <row r="22" spans="1:6" s="12" customFormat="1" ht="27.75" customHeight="1" x14ac:dyDescent="0.25">
      <c r="A22" s="33">
        <f t="shared" si="1"/>
        <v>13</v>
      </c>
      <c r="B22" s="34" t="s">
        <v>40</v>
      </c>
      <c r="C22" s="25">
        <v>55</v>
      </c>
      <c r="D22" s="50">
        <v>450000</v>
      </c>
      <c r="E22" s="35">
        <f t="shared" si="0"/>
        <v>24750000</v>
      </c>
      <c r="F22" s="66"/>
    </row>
    <row r="23" spans="1:6" s="12" customFormat="1" ht="27.75" customHeight="1" x14ac:dyDescent="0.25">
      <c r="A23" s="33">
        <f t="shared" si="1"/>
        <v>14</v>
      </c>
      <c r="B23" s="34" t="s">
        <v>41</v>
      </c>
      <c r="C23" s="25">
        <v>57</v>
      </c>
      <c r="D23" s="50">
        <v>450000</v>
      </c>
      <c r="E23" s="35">
        <f t="shared" si="0"/>
        <v>25650000</v>
      </c>
      <c r="F23" s="66"/>
    </row>
    <row r="24" spans="1:6" s="12" customFormat="1" ht="27.75" customHeight="1" x14ac:dyDescent="0.25">
      <c r="A24" s="33">
        <f t="shared" si="1"/>
        <v>15</v>
      </c>
      <c r="B24" s="34" t="s">
        <v>65</v>
      </c>
      <c r="C24" s="25">
        <v>61</v>
      </c>
      <c r="D24" s="50">
        <v>450000</v>
      </c>
      <c r="E24" s="35">
        <f t="shared" si="0"/>
        <v>27450000</v>
      </c>
      <c r="F24" s="66"/>
    </row>
    <row r="25" spans="1:6" s="12" customFormat="1" ht="27.75" customHeight="1" x14ac:dyDescent="0.25">
      <c r="A25" s="33">
        <f t="shared" si="1"/>
        <v>16</v>
      </c>
      <c r="B25" s="34" t="s">
        <v>61</v>
      </c>
      <c r="C25" s="30">
        <v>31</v>
      </c>
      <c r="D25" s="50">
        <v>450000</v>
      </c>
      <c r="E25" s="35">
        <f t="shared" si="0"/>
        <v>13950000</v>
      </c>
      <c r="F25" s="66"/>
    </row>
    <row r="26" spans="1:6" s="12" customFormat="1" ht="27.75" customHeight="1" x14ac:dyDescent="0.25">
      <c r="A26" s="33">
        <f t="shared" si="1"/>
        <v>17</v>
      </c>
      <c r="B26" s="34" t="s">
        <v>86</v>
      </c>
      <c r="C26" s="30">
        <v>16</v>
      </c>
      <c r="D26" s="50">
        <v>450000</v>
      </c>
      <c r="E26" s="35">
        <f t="shared" si="0"/>
        <v>7200000</v>
      </c>
      <c r="F26" s="66"/>
    </row>
    <row r="27" spans="1:6" s="12" customFormat="1" ht="27.75" customHeight="1" x14ac:dyDescent="0.25">
      <c r="A27" s="33">
        <f t="shared" si="1"/>
        <v>18</v>
      </c>
      <c r="B27" s="81" t="s">
        <v>87</v>
      </c>
      <c r="C27" s="30">
        <v>58</v>
      </c>
      <c r="D27" s="50">
        <v>450000</v>
      </c>
      <c r="E27" s="35">
        <f t="shared" si="0"/>
        <v>26100000</v>
      </c>
      <c r="F27" s="66"/>
    </row>
    <row r="28" spans="1:6" s="12" customFormat="1" ht="27.75" customHeight="1" x14ac:dyDescent="0.25">
      <c r="A28" s="33">
        <f t="shared" si="1"/>
        <v>19</v>
      </c>
      <c r="B28" s="81" t="s">
        <v>88</v>
      </c>
      <c r="C28" s="30">
        <v>58</v>
      </c>
      <c r="D28" s="50">
        <v>450000</v>
      </c>
      <c r="E28" s="35">
        <f t="shared" si="0"/>
        <v>26100000</v>
      </c>
      <c r="F28" s="66"/>
    </row>
    <row r="29" spans="1:6" s="12" customFormat="1" ht="27.75" customHeight="1" x14ac:dyDescent="0.25">
      <c r="A29" s="33">
        <f t="shared" si="1"/>
        <v>20</v>
      </c>
      <c r="B29" s="81" t="s">
        <v>89</v>
      </c>
      <c r="C29" s="30">
        <v>58</v>
      </c>
      <c r="D29" s="50">
        <v>450000</v>
      </c>
      <c r="E29" s="35">
        <f t="shared" si="0"/>
        <v>26100000</v>
      </c>
      <c r="F29" s="66"/>
    </row>
    <row r="30" spans="1:6" s="12" customFormat="1" ht="27.75" customHeight="1" x14ac:dyDescent="0.25">
      <c r="A30" s="33">
        <f t="shared" si="1"/>
        <v>21</v>
      </c>
      <c r="B30" s="81" t="s">
        <v>90</v>
      </c>
      <c r="C30" s="30">
        <v>58</v>
      </c>
      <c r="D30" s="50">
        <v>450000</v>
      </c>
      <c r="E30" s="35">
        <f t="shared" si="0"/>
        <v>26100000</v>
      </c>
      <c r="F30" s="66"/>
    </row>
    <row r="31" spans="1:6" s="12" customFormat="1" ht="27.75" customHeight="1" x14ac:dyDescent="0.25">
      <c r="A31" s="33">
        <f t="shared" si="1"/>
        <v>22</v>
      </c>
      <c r="B31" s="81" t="s">
        <v>91</v>
      </c>
      <c r="C31" s="30">
        <v>58</v>
      </c>
      <c r="D31" s="50">
        <v>450000</v>
      </c>
      <c r="E31" s="35">
        <f t="shared" si="0"/>
        <v>26100000</v>
      </c>
      <c r="F31" s="66"/>
    </row>
    <row r="32" spans="1:6" s="12" customFormat="1" ht="27.75" customHeight="1" x14ac:dyDescent="0.25">
      <c r="A32" s="33">
        <f t="shared" si="1"/>
        <v>23</v>
      </c>
      <c r="B32" s="81" t="s">
        <v>92</v>
      </c>
      <c r="C32" s="30">
        <v>20</v>
      </c>
      <c r="D32" s="50">
        <v>450000</v>
      </c>
      <c r="E32" s="35">
        <f t="shared" si="0"/>
        <v>9000000</v>
      </c>
      <c r="F32" s="66"/>
    </row>
    <row r="33" spans="1:6" s="12" customFormat="1" ht="27.75" customHeight="1" x14ac:dyDescent="0.25">
      <c r="A33" s="33">
        <f t="shared" si="1"/>
        <v>24</v>
      </c>
      <c r="B33" s="81" t="s">
        <v>93</v>
      </c>
      <c r="C33" s="30">
        <v>58</v>
      </c>
      <c r="D33" s="50">
        <v>450000</v>
      </c>
      <c r="E33" s="35">
        <f t="shared" si="0"/>
        <v>26100000</v>
      </c>
      <c r="F33" s="66"/>
    </row>
    <row r="34" spans="1:6" s="12" customFormat="1" ht="27.75" customHeight="1" x14ac:dyDescent="0.25">
      <c r="A34" s="33">
        <f>A33+1</f>
        <v>25</v>
      </c>
      <c r="B34" s="81" t="s">
        <v>94</v>
      </c>
      <c r="C34" s="30">
        <v>7</v>
      </c>
      <c r="D34" s="50">
        <v>450000</v>
      </c>
      <c r="E34" s="35">
        <f t="shared" si="0"/>
        <v>3150000</v>
      </c>
      <c r="F34" s="66"/>
    </row>
    <row r="35" spans="1:6" s="12" customFormat="1" ht="27.75" customHeight="1" x14ac:dyDescent="0.25">
      <c r="A35" s="33">
        <f t="shared" si="1"/>
        <v>26</v>
      </c>
      <c r="B35" s="81" t="s">
        <v>95</v>
      </c>
      <c r="C35" s="30">
        <v>12</v>
      </c>
      <c r="D35" s="50">
        <v>450000</v>
      </c>
      <c r="E35" s="35">
        <f t="shared" si="0"/>
        <v>5400000</v>
      </c>
      <c r="F35" s="66"/>
    </row>
    <row r="36" spans="1:6" s="12" customFormat="1" ht="27.75" customHeight="1" x14ac:dyDescent="0.25">
      <c r="A36" s="33">
        <f t="shared" si="1"/>
        <v>27</v>
      </c>
      <c r="B36" s="81" t="s">
        <v>96</v>
      </c>
      <c r="C36" s="30">
        <v>31</v>
      </c>
      <c r="D36" s="50">
        <v>450000</v>
      </c>
      <c r="E36" s="35">
        <f t="shared" si="0"/>
        <v>13950000</v>
      </c>
      <c r="F36" s="66"/>
    </row>
    <row r="37" spans="1:6" s="12" customFormat="1" ht="27.75" customHeight="1" x14ac:dyDescent="0.25">
      <c r="A37" s="33">
        <f t="shared" si="1"/>
        <v>28</v>
      </c>
      <c r="B37" s="81" t="s">
        <v>97</v>
      </c>
      <c r="C37" s="30">
        <v>1</v>
      </c>
      <c r="D37" s="50">
        <v>450000</v>
      </c>
      <c r="E37" s="35">
        <f t="shared" si="0"/>
        <v>450000</v>
      </c>
      <c r="F37" s="66"/>
    </row>
    <row r="38" spans="1:6" s="12" customFormat="1" ht="27.75" customHeight="1" x14ac:dyDescent="0.25">
      <c r="A38" s="33"/>
      <c r="B38" s="51" t="s">
        <v>17</v>
      </c>
      <c r="C38" s="32">
        <f>SUM(C10:C37)</f>
        <v>1164</v>
      </c>
      <c r="D38" s="22"/>
      <c r="E38" s="15">
        <f>SUM(E10:E37)</f>
        <v>519075000</v>
      </c>
      <c r="F38" s="66"/>
    </row>
    <row r="39" spans="1:6" s="12" customFormat="1" ht="27.75" customHeight="1" x14ac:dyDescent="0.25">
      <c r="A39" s="117" t="s">
        <v>16</v>
      </c>
      <c r="B39" s="118"/>
      <c r="C39" s="118"/>
      <c r="D39" s="119"/>
      <c r="E39" s="17"/>
      <c r="F39" s="66"/>
    </row>
    <row r="40" spans="1:6" s="12" customFormat="1" ht="27.75" customHeight="1" x14ac:dyDescent="0.25">
      <c r="A40" s="36">
        <v>29</v>
      </c>
      <c r="B40" s="34" t="s">
        <v>98</v>
      </c>
      <c r="C40" s="37">
        <v>58</v>
      </c>
      <c r="D40" s="38">
        <f>450000*0.4</f>
        <v>180000</v>
      </c>
      <c r="E40" s="17">
        <f>C40*D40</f>
        <v>10440000</v>
      </c>
      <c r="F40" s="80" t="s">
        <v>122</v>
      </c>
    </row>
    <row r="41" spans="1:6" s="12" customFormat="1" ht="27.75" customHeight="1" x14ac:dyDescent="0.25">
      <c r="A41" s="36">
        <f>A40+1</f>
        <v>30</v>
      </c>
      <c r="B41" s="34" t="s">
        <v>99</v>
      </c>
      <c r="C41" s="37">
        <v>58</v>
      </c>
      <c r="D41" s="38">
        <f t="shared" ref="D41:D53" si="2">450000*0.4</f>
        <v>180000</v>
      </c>
      <c r="E41" s="17">
        <f t="shared" ref="E41:E52" si="3">C41*D41</f>
        <v>10440000</v>
      </c>
      <c r="F41" s="80" t="s">
        <v>122</v>
      </c>
    </row>
    <row r="42" spans="1:6" s="12" customFormat="1" ht="27.75" customHeight="1" x14ac:dyDescent="0.25">
      <c r="A42" s="36">
        <f>A41+1</f>
        <v>31</v>
      </c>
      <c r="B42" s="34" t="s">
        <v>100</v>
      </c>
      <c r="C42" s="37">
        <v>58</v>
      </c>
      <c r="D42" s="38">
        <f t="shared" si="2"/>
        <v>180000</v>
      </c>
      <c r="E42" s="17">
        <f t="shared" si="3"/>
        <v>10440000</v>
      </c>
      <c r="F42" s="80" t="s">
        <v>122</v>
      </c>
    </row>
    <row r="43" spans="1:6" s="12" customFormat="1" ht="27.75" customHeight="1" x14ac:dyDescent="0.25">
      <c r="A43" s="36">
        <f>A42+1</f>
        <v>32</v>
      </c>
      <c r="B43" s="34" t="s">
        <v>101</v>
      </c>
      <c r="C43" s="37">
        <v>58</v>
      </c>
      <c r="D43" s="38">
        <f t="shared" si="2"/>
        <v>180000</v>
      </c>
      <c r="E43" s="17">
        <f t="shared" si="3"/>
        <v>10440000</v>
      </c>
      <c r="F43" s="80" t="s">
        <v>122</v>
      </c>
    </row>
    <row r="44" spans="1:6" s="12" customFormat="1" ht="27.75" customHeight="1" x14ac:dyDescent="0.25">
      <c r="A44" s="36">
        <f t="shared" ref="A44:A52" si="4">A43+1</f>
        <v>33</v>
      </c>
      <c r="B44" s="34" t="s">
        <v>102</v>
      </c>
      <c r="C44" s="37">
        <v>58</v>
      </c>
      <c r="D44" s="38">
        <f t="shared" si="2"/>
        <v>180000</v>
      </c>
      <c r="E44" s="17">
        <f t="shared" si="3"/>
        <v>10440000</v>
      </c>
      <c r="F44" s="80" t="s">
        <v>122</v>
      </c>
    </row>
    <row r="45" spans="1:6" s="12" customFormat="1" ht="27.75" customHeight="1" x14ac:dyDescent="0.25">
      <c r="A45" s="36">
        <f t="shared" si="4"/>
        <v>34</v>
      </c>
      <c r="B45" s="34" t="s">
        <v>103</v>
      </c>
      <c r="C45" s="37">
        <v>58</v>
      </c>
      <c r="D45" s="38">
        <f t="shared" si="2"/>
        <v>180000</v>
      </c>
      <c r="E45" s="17">
        <f t="shared" si="3"/>
        <v>10440000</v>
      </c>
      <c r="F45" s="80" t="s">
        <v>122</v>
      </c>
    </row>
    <row r="46" spans="1:6" s="12" customFormat="1" ht="27.75" customHeight="1" x14ac:dyDescent="0.25">
      <c r="A46" s="36">
        <f t="shared" si="4"/>
        <v>35</v>
      </c>
      <c r="B46" s="34" t="s">
        <v>104</v>
      </c>
      <c r="C46" s="37">
        <v>58</v>
      </c>
      <c r="D46" s="38">
        <f t="shared" si="2"/>
        <v>180000</v>
      </c>
      <c r="E46" s="17">
        <f t="shared" si="3"/>
        <v>10440000</v>
      </c>
      <c r="F46" s="80" t="s">
        <v>122</v>
      </c>
    </row>
    <row r="47" spans="1:6" s="12" customFormat="1" ht="27.75" customHeight="1" x14ac:dyDescent="0.25">
      <c r="A47" s="36">
        <f t="shared" si="4"/>
        <v>36</v>
      </c>
      <c r="B47" s="34" t="s">
        <v>105</v>
      </c>
      <c r="C47" s="37">
        <v>57</v>
      </c>
      <c r="D47" s="38">
        <f t="shared" si="2"/>
        <v>180000</v>
      </c>
      <c r="E47" s="17">
        <f t="shared" si="3"/>
        <v>10260000</v>
      </c>
      <c r="F47" s="80" t="s">
        <v>122</v>
      </c>
    </row>
    <row r="48" spans="1:6" s="12" customFormat="1" ht="27.75" customHeight="1" x14ac:dyDescent="0.25">
      <c r="A48" s="36">
        <f t="shared" si="4"/>
        <v>37</v>
      </c>
      <c r="B48" s="34" t="s">
        <v>106</v>
      </c>
      <c r="C48" s="37">
        <v>58</v>
      </c>
      <c r="D48" s="38">
        <f t="shared" si="2"/>
        <v>180000</v>
      </c>
      <c r="E48" s="17">
        <f t="shared" si="3"/>
        <v>10440000</v>
      </c>
      <c r="F48" s="80" t="s">
        <v>122</v>
      </c>
    </row>
    <row r="49" spans="1:6" s="12" customFormat="1" ht="27.75" customHeight="1" x14ac:dyDescent="0.25">
      <c r="A49" s="36">
        <f t="shared" si="4"/>
        <v>38</v>
      </c>
      <c r="B49" s="34" t="s">
        <v>107</v>
      </c>
      <c r="C49" s="37">
        <v>58</v>
      </c>
      <c r="D49" s="38">
        <f t="shared" si="2"/>
        <v>180000</v>
      </c>
      <c r="E49" s="17">
        <f t="shared" si="3"/>
        <v>10440000</v>
      </c>
      <c r="F49" s="80" t="s">
        <v>122</v>
      </c>
    </row>
    <row r="50" spans="1:6" s="12" customFormat="1" ht="27.75" customHeight="1" x14ac:dyDescent="0.25">
      <c r="A50" s="36">
        <f t="shared" si="4"/>
        <v>39</v>
      </c>
      <c r="B50" s="34" t="s">
        <v>108</v>
      </c>
      <c r="C50" s="37">
        <v>58</v>
      </c>
      <c r="D50" s="38">
        <f t="shared" si="2"/>
        <v>180000</v>
      </c>
      <c r="E50" s="17">
        <f t="shared" si="3"/>
        <v>10440000</v>
      </c>
      <c r="F50" s="80" t="s">
        <v>122</v>
      </c>
    </row>
    <row r="51" spans="1:6" s="12" customFormat="1" ht="27.75" customHeight="1" x14ac:dyDescent="0.25">
      <c r="A51" s="36">
        <f t="shared" si="4"/>
        <v>40</v>
      </c>
      <c r="B51" s="34" t="s">
        <v>109</v>
      </c>
      <c r="C51" s="37">
        <v>58</v>
      </c>
      <c r="D51" s="38">
        <f t="shared" si="2"/>
        <v>180000</v>
      </c>
      <c r="E51" s="17">
        <f t="shared" si="3"/>
        <v>10440000</v>
      </c>
      <c r="F51" s="80" t="s">
        <v>122</v>
      </c>
    </row>
    <row r="52" spans="1:6" s="12" customFormat="1" ht="27.75" customHeight="1" x14ac:dyDescent="0.25">
      <c r="A52" s="36">
        <f t="shared" si="4"/>
        <v>41</v>
      </c>
      <c r="B52" s="34" t="s">
        <v>110</v>
      </c>
      <c r="C52" s="37">
        <v>58</v>
      </c>
      <c r="D52" s="38">
        <f t="shared" si="2"/>
        <v>180000</v>
      </c>
      <c r="E52" s="17">
        <f t="shared" si="3"/>
        <v>10440000</v>
      </c>
      <c r="F52" s="80" t="s">
        <v>122</v>
      </c>
    </row>
    <row r="53" spans="1:6" s="12" customFormat="1" ht="27.75" customHeight="1" x14ac:dyDescent="0.25">
      <c r="A53" s="36">
        <f>A52+1</f>
        <v>42</v>
      </c>
      <c r="B53" s="34" t="s">
        <v>111</v>
      </c>
      <c r="C53" s="37">
        <v>45</v>
      </c>
      <c r="D53" s="38">
        <f t="shared" si="2"/>
        <v>180000</v>
      </c>
      <c r="E53" s="17">
        <f>C53*D53</f>
        <v>8100000</v>
      </c>
      <c r="F53" s="80" t="s">
        <v>122</v>
      </c>
    </row>
    <row r="54" spans="1:6" s="12" customFormat="1" ht="27.75" customHeight="1" x14ac:dyDescent="0.25">
      <c r="A54" s="36">
        <f t="shared" ref="A54:A63" si="5">A53+1</f>
        <v>43</v>
      </c>
      <c r="B54" s="34" t="s">
        <v>112</v>
      </c>
      <c r="C54" s="37">
        <v>48</v>
      </c>
      <c r="D54" s="38">
        <v>450000</v>
      </c>
      <c r="E54" s="17">
        <f t="shared" ref="E54:E72" si="6">C54*D54</f>
        <v>21600000</v>
      </c>
      <c r="F54" s="82" t="s">
        <v>123</v>
      </c>
    </row>
    <row r="55" spans="1:6" s="12" customFormat="1" ht="27.75" customHeight="1" x14ac:dyDescent="0.25">
      <c r="A55" s="36">
        <f t="shared" si="5"/>
        <v>44</v>
      </c>
      <c r="B55" s="34" t="s">
        <v>113</v>
      </c>
      <c r="C55" s="37">
        <v>48</v>
      </c>
      <c r="D55" s="38">
        <v>450000</v>
      </c>
      <c r="E55" s="17">
        <f t="shared" si="6"/>
        <v>21600000</v>
      </c>
      <c r="F55" s="82" t="s">
        <v>123</v>
      </c>
    </row>
    <row r="56" spans="1:6" s="12" customFormat="1" ht="27.75" customHeight="1" x14ac:dyDescent="0.25">
      <c r="A56" s="36">
        <f t="shared" si="5"/>
        <v>45</v>
      </c>
      <c r="B56" s="34" t="s">
        <v>114</v>
      </c>
      <c r="C56" s="37">
        <v>48</v>
      </c>
      <c r="D56" s="38">
        <v>450000</v>
      </c>
      <c r="E56" s="17">
        <f t="shared" si="6"/>
        <v>21600000</v>
      </c>
      <c r="F56" s="82" t="s">
        <v>123</v>
      </c>
    </row>
    <row r="57" spans="1:6" s="12" customFormat="1" ht="27.75" customHeight="1" x14ac:dyDescent="0.25">
      <c r="A57" s="36">
        <f t="shared" si="5"/>
        <v>46</v>
      </c>
      <c r="B57" s="34" t="s">
        <v>115</v>
      </c>
      <c r="C57" s="37">
        <v>48</v>
      </c>
      <c r="D57" s="38">
        <v>450000</v>
      </c>
      <c r="E57" s="17">
        <f t="shared" si="6"/>
        <v>21600000</v>
      </c>
      <c r="F57" s="82" t="s">
        <v>123</v>
      </c>
    </row>
    <row r="58" spans="1:6" s="12" customFormat="1" ht="27.75" customHeight="1" x14ac:dyDescent="0.25">
      <c r="A58" s="36">
        <f t="shared" si="5"/>
        <v>47</v>
      </c>
      <c r="B58" s="34" t="s">
        <v>116</v>
      </c>
      <c r="C58" s="37">
        <v>49</v>
      </c>
      <c r="D58" s="38">
        <v>450000</v>
      </c>
      <c r="E58" s="17">
        <f t="shared" si="6"/>
        <v>22050000</v>
      </c>
      <c r="F58" s="82" t="s">
        <v>123</v>
      </c>
    </row>
    <row r="59" spans="1:6" s="12" customFormat="1" ht="27.75" customHeight="1" x14ac:dyDescent="0.25">
      <c r="A59" s="36">
        <f t="shared" si="5"/>
        <v>48</v>
      </c>
      <c r="B59" s="34" t="s">
        <v>117</v>
      </c>
      <c r="C59" s="37">
        <v>61</v>
      </c>
      <c r="D59" s="38">
        <v>450000</v>
      </c>
      <c r="E59" s="17">
        <f t="shared" si="6"/>
        <v>27450000</v>
      </c>
      <c r="F59" s="82" t="s">
        <v>123</v>
      </c>
    </row>
    <row r="60" spans="1:6" s="12" customFormat="1" ht="27.75" customHeight="1" x14ac:dyDescent="0.25">
      <c r="A60" s="36">
        <f t="shared" si="5"/>
        <v>49</v>
      </c>
      <c r="B60" s="34" t="s">
        <v>118</v>
      </c>
      <c r="C60" s="37">
        <v>61</v>
      </c>
      <c r="D60" s="38">
        <v>450000</v>
      </c>
      <c r="E60" s="17">
        <f t="shared" si="6"/>
        <v>27450000</v>
      </c>
      <c r="F60" s="82" t="s">
        <v>123</v>
      </c>
    </row>
    <row r="61" spans="1:6" s="12" customFormat="1" ht="27.75" customHeight="1" x14ac:dyDescent="0.25">
      <c r="A61" s="36">
        <f t="shared" si="5"/>
        <v>50</v>
      </c>
      <c r="B61" s="34" t="s">
        <v>119</v>
      </c>
      <c r="C61" s="37">
        <v>62</v>
      </c>
      <c r="D61" s="38">
        <v>450000</v>
      </c>
      <c r="E61" s="17">
        <f t="shared" si="6"/>
        <v>27900000</v>
      </c>
      <c r="F61" s="82" t="s">
        <v>123</v>
      </c>
    </row>
    <row r="62" spans="1:6" s="12" customFormat="1" ht="27.75" customHeight="1" x14ac:dyDescent="0.25">
      <c r="A62" s="36">
        <f t="shared" si="5"/>
        <v>51</v>
      </c>
      <c r="B62" s="34" t="s">
        <v>120</v>
      </c>
      <c r="C62" s="37">
        <v>61</v>
      </c>
      <c r="D62" s="38">
        <v>450000</v>
      </c>
      <c r="E62" s="17">
        <f t="shared" si="6"/>
        <v>27450000</v>
      </c>
      <c r="F62" s="82" t="s">
        <v>123</v>
      </c>
    </row>
    <row r="63" spans="1:6" s="12" customFormat="1" ht="27.75" customHeight="1" x14ac:dyDescent="0.25">
      <c r="A63" s="36">
        <f t="shared" si="5"/>
        <v>52</v>
      </c>
      <c r="B63" s="34" t="s">
        <v>121</v>
      </c>
      <c r="C63" s="37">
        <v>61</v>
      </c>
      <c r="D63" s="38">
        <v>450000</v>
      </c>
      <c r="E63" s="17">
        <f t="shared" si="6"/>
        <v>27450000</v>
      </c>
      <c r="F63" s="82" t="s">
        <v>123</v>
      </c>
    </row>
    <row r="64" spans="1:6" s="12" customFormat="1" ht="27.75" customHeight="1" x14ac:dyDescent="0.25">
      <c r="A64" s="36">
        <v>53</v>
      </c>
      <c r="B64" s="34" t="s">
        <v>131</v>
      </c>
      <c r="C64" s="37">
        <v>58</v>
      </c>
      <c r="D64" s="38">
        <v>450000</v>
      </c>
      <c r="E64" s="17">
        <f t="shared" si="6"/>
        <v>26100000</v>
      </c>
      <c r="F64" s="82" t="s">
        <v>123</v>
      </c>
    </row>
    <row r="65" spans="1:6" s="12" customFormat="1" ht="27.75" customHeight="1" x14ac:dyDescent="0.25">
      <c r="A65" s="36">
        <v>54</v>
      </c>
      <c r="B65" s="34" t="s">
        <v>132</v>
      </c>
      <c r="C65" s="37">
        <v>51</v>
      </c>
      <c r="D65" s="38">
        <v>450000</v>
      </c>
      <c r="E65" s="17">
        <f t="shared" si="6"/>
        <v>22950000</v>
      </c>
      <c r="F65" s="82" t="s">
        <v>123</v>
      </c>
    </row>
    <row r="66" spans="1:6" s="12" customFormat="1" ht="27.75" customHeight="1" x14ac:dyDescent="0.25">
      <c r="A66" s="36">
        <v>55</v>
      </c>
      <c r="B66" s="34" t="s">
        <v>133</v>
      </c>
      <c r="C66" s="37">
        <v>27</v>
      </c>
      <c r="D66" s="38">
        <v>450000</v>
      </c>
      <c r="E66" s="17">
        <f t="shared" si="6"/>
        <v>12150000</v>
      </c>
      <c r="F66" s="82" t="s">
        <v>123</v>
      </c>
    </row>
    <row r="67" spans="1:6" s="12" customFormat="1" ht="27.75" customHeight="1" x14ac:dyDescent="0.25">
      <c r="A67" s="36">
        <v>56</v>
      </c>
      <c r="B67" s="34" t="s">
        <v>134</v>
      </c>
      <c r="C67" s="37">
        <v>58</v>
      </c>
      <c r="D67" s="38">
        <v>450000</v>
      </c>
      <c r="E67" s="17">
        <f t="shared" si="6"/>
        <v>26100000</v>
      </c>
      <c r="F67" s="82" t="s">
        <v>123</v>
      </c>
    </row>
    <row r="68" spans="1:6" s="12" customFormat="1" ht="27.75" customHeight="1" x14ac:dyDescent="0.25">
      <c r="A68" s="36">
        <v>57</v>
      </c>
      <c r="B68" s="34" t="s">
        <v>135</v>
      </c>
      <c r="C68" s="37">
        <v>30</v>
      </c>
      <c r="D68" s="38">
        <v>450000</v>
      </c>
      <c r="E68" s="17">
        <f t="shared" si="6"/>
        <v>13500000</v>
      </c>
      <c r="F68" s="82" t="s">
        <v>123</v>
      </c>
    </row>
    <row r="69" spans="1:6" s="12" customFormat="1" ht="27.75" customHeight="1" x14ac:dyDescent="0.25">
      <c r="A69" s="36">
        <v>58</v>
      </c>
      <c r="B69" s="34" t="s">
        <v>136</v>
      </c>
      <c r="C69" s="37">
        <v>63</v>
      </c>
      <c r="D69" s="38">
        <v>450000</v>
      </c>
      <c r="E69" s="17">
        <f t="shared" si="6"/>
        <v>28350000</v>
      </c>
      <c r="F69" s="82" t="s">
        <v>123</v>
      </c>
    </row>
    <row r="70" spans="1:6" s="12" customFormat="1" ht="27.75" customHeight="1" x14ac:dyDescent="0.25">
      <c r="A70" s="36">
        <v>59</v>
      </c>
      <c r="B70" s="34" t="s">
        <v>137</v>
      </c>
      <c r="C70" s="37">
        <v>1</v>
      </c>
      <c r="D70" s="38">
        <v>450000</v>
      </c>
      <c r="E70" s="17">
        <f t="shared" si="6"/>
        <v>450000</v>
      </c>
      <c r="F70" s="82" t="s">
        <v>123</v>
      </c>
    </row>
    <row r="71" spans="1:6" s="12" customFormat="1" ht="27.75" customHeight="1" x14ac:dyDescent="0.25">
      <c r="A71" s="36">
        <v>60</v>
      </c>
      <c r="B71" s="34" t="s">
        <v>138</v>
      </c>
      <c r="C71" s="37">
        <v>55</v>
      </c>
      <c r="D71" s="38">
        <v>450000</v>
      </c>
      <c r="E71" s="17">
        <f t="shared" si="6"/>
        <v>24750000</v>
      </c>
      <c r="F71" s="82" t="s">
        <v>123</v>
      </c>
    </row>
    <row r="72" spans="1:6" s="12" customFormat="1" ht="27.75" customHeight="1" x14ac:dyDescent="0.25">
      <c r="A72" s="36">
        <v>61</v>
      </c>
      <c r="B72" s="34" t="s">
        <v>139</v>
      </c>
      <c r="C72" s="37">
        <v>72</v>
      </c>
      <c r="D72" s="38">
        <v>450000</v>
      </c>
      <c r="E72" s="17">
        <f t="shared" si="6"/>
        <v>32400000</v>
      </c>
      <c r="F72" s="82" t="s">
        <v>123</v>
      </c>
    </row>
    <row r="73" spans="1:6" s="12" customFormat="1" ht="23.25" customHeight="1" x14ac:dyDescent="0.25">
      <c r="A73" s="20"/>
      <c r="B73" s="90" t="s">
        <v>18</v>
      </c>
      <c r="C73" s="91">
        <f>SUM(C40:C72)</f>
        <v>1760</v>
      </c>
      <c r="D73" s="92"/>
      <c r="E73" s="93">
        <f>SUM(E40:E72)</f>
        <v>576540000</v>
      </c>
      <c r="F73" s="66"/>
    </row>
    <row r="74" spans="1:6" s="11" customFormat="1" ht="23.25" customHeight="1" x14ac:dyDescent="0.3">
      <c r="A74" s="113" t="s">
        <v>33</v>
      </c>
      <c r="B74" s="114"/>
      <c r="C74" s="13"/>
      <c r="D74" s="14"/>
      <c r="E74" s="23">
        <f>E38+E73</f>
        <v>1095615000</v>
      </c>
      <c r="F74" s="67"/>
    </row>
    <row r="75" spans="1:6" s="7" customFormat="1" ht="24.75" customHeight="1" x14ac:dyDescent="0.3">
      <c r="A75" s="111" t="s">
        <v>5</v>
      </c>
      <c r="B75" s="112"/>
      <c r="C75" s="112"/>
      <c r="D75" s="112"/>
      <c r="E75" s="35"/>
      <c r="F75" s="67"/>
    </row>
    <row r="76" spans="1:6" s="7" customFormat="1" ht="24.75" customHeight="1" x14ac:dyDescent="0.3">
      <c r="A76" s="39">
        <v>1</v>
      </c>
      <c r="B76" s="24" t="s">
        <v>124</v>
      </c>
      <c r="C76" s="25">
        <v>54</v>
      </c>
      <c r="D76" s="44">
        <v>450000</v>
      </c>
      <c r="E76" s="17">
        <f>C76*D76</f>
        <v>24300000</v>
      </c>
      <c r="F76" s="67"/>
    </row>
    <row r="77" spans="1:6" s="7" customFormat="1" ht="24.75" customHeight="1" x14ac:dyDescent="0.3">
      <c r="A77" s="39">
        <f>+A76+1</f>
        <v>2</v>
      </c>
      <c r="B77" s="24" t="s">
        <v>125</v>
      </c>
      <c r="C77" s="37">
        <v>36</v>
      </c>
      <c r="D77" s="44">
        <v>450000</v>
      </c>
      <c r="E77" s="17">
        <f t="shared" ref="E77:E111" si="7">C77*D77</f>
        <v>16200000</v>
      </c>
      <c r="F77" s="67"/>
    </row>
    <row r="78" spans="1:6" s="7" customFormat="1" ht="24.75" customHeight="1" x14ac:dyDescent="0.3">
      <c r="A78" s="39">
        <f t="shared" ref="A78:A111" si="8">+A77+1</f>
        <v>3</v>
      </c>
      <c r="B78" s="24" t="s">
        <v>126</v>
      </c>
      <c r="C78" s="37">
        <v>38</v>
      </c>
      <c r="D78" s="44">
        <v>450000</v>
      </c>
      <c r="E78" s="17">
        <f t="shared" si="7"/>
        <v>17100000</v>
      </c>
      <c r="F78" s="67"/>
    </row>
    <row r="79" spans="1:6" s="7" customFormat="1" ht="24.75" customHeight="1" x14ac:dyDescent="0.3">
      <c r="A79" s="39">
        <f t="shared" si="8"/>
        <v>4</v>
      </c>
      <c r="B79" s="24" t="s">
        <v>127</v>
      </c>
      <c r="C79" s="37">
        <v>42</v>
      </c>
      <c r="D79" s="44">
        <v>450000</v>
      </c>
      <c r="E79" s="17">
        <f t="shared" si="7"/>
        <v>18900000</v>
      </c>
      <c r="F79" s="67"/>
    </row>
    <row r="80" spans="1:6" s="7" customFormat="1" ht="24.75" customHeight="1" x14ac:dyDescent="0.3">
      <c r="A80" s="39">
        <f t="shared" si="8"/>
        <v>5</v>
      </c>
      <c r="B80" s="24" t="s">
        <v>43</v>
      </c>
      <c r="C80" s="37">
        <v>58</v>
      </c>
      <c r="D80" s="44">
        <v>450000</v>
      </c>
      <c r="E80" s="17">
        <f t="shared" si="7"/>
        <v>26100000</v>
      </c>
      <c r="F80" s="67"/>
    </row>
    <row r="81" spans="1:6" s="7" customFormat="1" ht="24.75" customHeight="1" x14ac:dyDescent="0.3">
      <c r="A81" s="39">
        <f t="shared" si="8"/>
        <v>6</v>
      </c>
      <c r="B81" s="24" t="s">
        <v>44</v>
      </c>
      <c r="C81" s="37">
        <v>55</v>
      </c>
      <c r="D81" s="44">
        <v>450000</v>
      </c>
      <c r="E81" s="17">
        <f t="shared" si="7"/>
        <v>24750000</v>
      </c>
      <c r="F81" s="67"/>
    </row>
    <row r="82" spans="1:6" s="7" customFormat="1" ht="24.75" customHeight="1" x14ac:dyDescent="0.3">
      <c r="A82" s="39">
        <f t="shared" si="8"/>
        <v>7</v>
      </c>
      <c r="B82" s="24" t="s">
        <v>45</v>
      </c>
      <c r="C82" s="37">
        <v>56</v>
      </c>
      <c r="D82" s="44">
        <v>450000</v>
      </c>
      <c r="E82" s="17">
        <f t="shared" si="7"/>
        <v>25200000</v>
      </c>
      <c r="F82" s="67"/>
    </row>
    <row r="83" spans="1:6" s="7" customFormat="1" ht="24.75" customHeight="1" x14ac:dyDescent="0.3">
      <c r="A83" s="39">
        <f t="shared" si="8"/>
        <v>8</v>
      </c>
      <c r="B83" s="24" t="s">
        <v>46</v>
      </c>
      <c r="C83" s="25">
        <v>55</v>
      </c>
      <c r="D83" s="44">
        <v>450000</v>
      </c>
      <c r="E83" s="17">
        <f t="shared" si="7"/>
        <v>24750000</v>
      </c>
      <c r="F83" s="67"/>
    </row>
    <row r="84" spans="1:6" s="7" customFormat="1" ht="24.75" customHeight="1" x14ac:dyDescent="0.3">
      <c r="A84" s="39">
        <f t="shared" si="8"/>
        <v>9</v>
      </c>
      <c r="B84" s="24" t="s">
        <v>47</v>
      </c>
      <c r="C84" s="25">
        <v>53</v>
      </c>
      <c r="D84" s="44">
        <v>450000</v>
      </c>
      <c r="E84" s="17">
        <f t="shared" si="7"/>
        <v>23850000</v>
      </c>
      <c r="F84" s="67"/>
    </row>
    <row r="85" spans="1:6" s="7" customFormat="1" ht="24.75" customHeight="1" x14ac:dyDescent="0.3">
      <c r="A85" s="39">
        <f t="shared" si="8"/>
        <v>10</v>
      </c>
      <c r="B85" s="24" t="s">
        <v>48</v>
      </c>
      <c r="C85" s="26">
        <v>57</v>
      </c>
      <c r="D85" s="44">
        <v>450000</v>
      </c>
      <c r="E85" s="17">
        <f t="shared" si="7"/>
        <v>25650000</v>
      </c>
      <c r="F85" s="67"/>
    </row>
    <row r="86" spans="1:6" s="7" customFormat="1" ht="24.75" customHeight="1" x14ac:dyDescent="0.3">
      <c r="A86" s="39">
        <f t="shared" si="8"/>
        <v>11</v>
      </c>
      <c r="B86" s="24" t="s">
        <v>49</v>
      </c>
      <c r="C86" s="26">
        <v>60</v>
      </c>
      <c r="D86" s="44">
        <v>450000</v>
      </c>
      <c r="E86" s="17">
        <f t="shared" si="7"/>
        <v>27000000</v>
      </c>
      <c r="F86" s="67"/>
    </row>
    <row r="87" spans="1:6" s="7" customFormat="1" ht="24.75" customHeight="1" x14ac:dyDescent="0.3">
      <c r="A87" s="39">
        <f t="shared" si="8"/>
        <v>12</v>
      </c>
      <c r="B87" s="24" t="s">
        <v>50</v>
      </c>
      <c r="C87" s="26">
        <v>56</v>
      </c>
      <c r="D87" s="44">
        <v>450000</v>
      </c>
      <c r="E87" s="17">
        <f t="shared" si="7"/>
        <v>25200000</v>
      </c>
      <c r="F87" s="67"/>
    </row>
    <row r="88" spans="1:6" s="7" customFormat="1" ht="24.75" customHeight="1" x14ac:dyDescent="0.3">
      <c r="A88" s="39">
        <f t="shared" si="8"/>
        <v>13</v>
      </c>
      <c r="B88" s="24" t="s">
        <v>51</v>
      </c>
      <c r="C88" s="26">
        <v>58</v>
      </c>
      <c r="D88" s="44">
        <v>450000</v>
      </c>
      <c r="E88" s="17">
        <f t="shared" si="7"/>
        <v>26100000</v>
      </c>
      <c r="F88" s="67"/>
    </row>
    <row r="89" spans="1:6" s="7" customFormat="1" ht="24.75" customHeight="1" x14ac:dyDescent="0.3">
      <c r="A89" s="39">
        <f t="shared" si="8"/>
        <v>14</v>
      </c>
      <c r="B89" s="24" t="s">
        <v>52</v>
      </c>
      <c r="C89" s="26">
        <v>54</v>
      </c>
      <c r="D89" s="44">
        <v>450000</v>
      </c>
      <c r="E89" s="17">
        <f t="shared" si="7"/>
        <v>24300000</v>
      </c>
      <c r="F89" s="67"/>
    </row>
    <row r="90" spans="1:6" s="7" customFormat="1" ht="24.75" customHeight="1" x14ac:dyDescent="0.3">
      <c r="A90" s="39">
        <f t="shared" si="8"/>
        <v>15</v>
      </c>
      <c r="B90" s="24" t="s">
        <v>53</v>
      </c>
      <c r="C90" s="26">
        <v>54</v>
      </c>
      <c r="D90" s="44">
        <v>450000</v>
      </c>
      <c r="E90" s="17">
        <f t="shared" si="7"/>
        <v>24300000</v>
      </c>
      <c r="F90" s="67"/>
    </row>
    <row r="91" spans="1:6" s="7" customFormat="1" ht="24.75" customHeight="1" x14ac:dyDescent="0.3">
      <c r="A91" s="39">
        <f t="shared" si="8"/>
        <v>16</v>
      </c>
      <c r="B91" s="24" t="s">
        <v>54</v>
      </c>
      <c r="C91" s="26">
        <v>59</v>
      </c>
      <c r="D91" s="44">
        <v>450000</v>
      </c>
      <c r="E91" s="17">
        <f t="shared" si="7"/>
        <v>26550000</v>
      </c>
      <c r="F91" s="67"/>
    </row>
    <row r="92" spans="1:6" s="7" customFormat="1" ht="24.75" customHeight="1" x14ac:dyDescent="0.3">
      <c r="A92" s="39">
        <f t="shared" si="8"/>
        <v>17</v>
      </c>
      <c r="B92" s="24" t="s">
        <v>55</v>
      </c>
      <c r="C92" s="26">
        <v>51</v>
      </c>
      <c r="D92" s="44">
        <v>450000</v>
      </c>
      <c r="E92" s="17">
        <f t="shared" si="7"/>
        <v>22950000</v>
      </c>
      <c r="F92" s="67"/>
    </row>
    <row r="93" spans="1:6" s="7" customFormat="1" ht="24.75" customHeight="1" x14ac:dyDescent="0.3">
      <c r="A93" s="39">
        <f t="shared" si="8"/>
        <v>18</v>
      </c>
      <c r="B93" s="24" t="s">
        <v>56</v>
      </c>
      <c r="C93" s="26">
        <v>54</v>
      </c>
      <c r="D93" s="44">
        <v>450000</v>
      </c>
      <c r="E93" s="17">
        <f t="shared" si="7"/>
        <v>24300000</v>
      </c>
      <c r="F93" s="67"/>
    </row>
    <row r="94" spans="1:6" s="7" customFormat="1" ht="24.75" customHeight="1" x14ac:dyDescent="0.3">
      <c r="A94" s="39">
        <f t="shared" si="8"/>
        <v>19</v>
      </c>
      <c r="B94" s="24" t="s">
        <v>57</v>
      </c>
      <c r="C94" s="26">
        <v>57</v>
      </c>
      <c r="D94" s="44">
        <v>450000</v>
      </c>
      <c r="E94" s="17">
        <f t="shared" si="7"/>
        <v>25650000</v>
      </c>
      <c r="F94" s="67"/>
    </row>
    <row r="95" spans="1:6" s="7" customFormat="1" ht="24.75" customHeight="1" x14ac:dyDescent="0.3">
      <c r="A95" s="39">
        <f t="shared" si="8"/>
        <v>20</v>
      </c>
      <c r="B95" s="24" t="s">
        <v>58</v>
      </c>
      <c r="C95" s="26">
        <v>55</v>
      </c>
      <c r="D95" s="44">
        <v>450000</v>
      </c>
      <c r="E95" s="17">
        <f t="shared" si="7"/>
        <v>24750000</v>
      </c>
      <c r="F95" s="67"/>
    </row>
    <row r="96" spans="1:6" s="7" customFormat="1" ht="24.75" customHeight="1" x14ac:dyDescent="0.3">
      <c r="A96" s="39">
        <f t="shared" si="8"/>
        <v>21</v>
      </c>
      <c r="B96" s="24" t="s">
        <v>59</v>
      </c>
      <c r="C96" s="26">
        <v>53</v>
      </c>
      <c r="D96" s="44">
        <v>450000</v>
      </c>
      <c r="E96" s="17">
        <f t="shared" si="7"/>
        <v>23850000</v>
      </c>
      <c r="F96" s="67"/>
    </row>
    <row r="97" spans="1:6" s="7" customFormat="1" ht="24" customHeight="1" x14ac:dyDescent="0.3">
      <c r="A97" s="39">
        <f t="shared" si="8"/>
        <v>22</v>
      </c>
      <c r="B97" s="24" t="s">
        <v>83</v>
      </c>
      <c r="C97" s="25">
        <v>46</v>
      </c>
      <c r="D97" s="44">
        <v>450000</v>
      </c>
      <c r="E97" s="17">
        <f t="shared" si="7"/>
        <v>20700000</v>
      </c>
      <c r="F97" s="66"/>
    </row>
    <row r="98" spans="1:6" s="7" customFormat="1" ht="24" customHeight="1" x14ac:dyDescent="0.3">
      <c r="A98" s="39">
        <f t="shared" si="8"/>
        <v>23</v>
      </c>
      <c r="B98" s="34" t="s">
        <v>98</v>
      </c>
      <c r="C98" s="37">
        <v>58</v>
      </c>
      <c r="D98" s="44">
        <f>450000*0.6</f>
        <v>270000</v>
      </c>
      <c r="E98" s="17">
        <f t="shared" si="7"/>
        <v>15660000</v>
      </c>
      <c r="F98" s="80" t="s">
        <v>128</v>
      </c>
    </row>
    <row r="99" spans="1:6" s="7" customFormat="1" ht="24" customHeight="1" x14ac:dyDescent="0.3">
      <c r="A99" s="39">
        <f t="shared" si="8"/>
        <v>24</v>
      </c>
      <c r="B99" s="34" t="s">
        <v>99</v>
      </c>
      <c r="C99" s="37">
        <v>58</v>
      </c>
      <c r="D99" s="44">
        <f t="shared" ref="D99:D111" si="9">450000*0.6</f>
        <v>270000</v>
      </c>
      <c r="E99" s="17">
        <f t="shared" si="7"/>
        <v>15660000</v>
      </c>
      <c r="F99" s="80" t="s">
        <v>128</v>
      </c>
    </row>
    <row r="100" spans="1:6" s="7" customFormat="1" ht="24" customHeight="1" x14ac:dyDescent="0.3">
      <c r="A100" s="39">
        <f t="shared" si="8"/>
        <v>25</v>
      </c>
      <c r="B100" s="34" t="s">
        <v>100</v>
      </c>
      <c r="C100" s="37">
        <v>58</v>
      </c>
      <c r="D100" s="44">
        <f t="shared" si="9"/>
        <v>270000</v>
      </c>
      <c r="E100" s="17">
        <f t="shared" si="7"/>
        <v>15660000</v>
      </c>
      <c r="F100" s="80" t="s">
        <v>128</v>
      </c>
    </row>
    <row r="101" spans="1:6" s="7" customFormat="1" ht="24" customHeight="1" x14ac:dyDescent="0.3">
      <c r="A101" s="39">
        <f t="shared" si="8"/>
        <v>26</v>
      </c>
      <c r="B101" s="34" t="s">
        <v>101</v>
      </c>
      <c r="C101" s="37">
        <v>58</v>
      </c>
      <c r="D101" s="44">
        <f t="shared" si="9"/>
        <v>270000</v>
      </c>
      <c r="E101" s="17">
        <f t="shared" si="7"/>
        <v>15660000</v>
      </c>
      <c r="F101" s="80" t="s">
        <v>128</v>
      </c>
    </row>
    <row r="102" spans="1:6" s="7" customFormat="1" ht="24" customHeight="1" x14ac:dyDescent="0.3">
      <c r="A102" s="39">
        <f t="shared" si="8"/>
        <v>27</v>
      </c>
      <c r="B102" s="34" t="s">
        <v>102</v>
      </c>
      <c r="C102" s="37">
        <v>58</v>
      </c>
      <c r="D102" s="44">
        <f t="shared" si="9"/>
        <v>270000</v>
      </c>
      <c r="E102" s="17">
        <f t="shared" si="7"/>
        <v>15660000</v>
      </c>
      <c r="F102" s="80" t="s">
        <v>128</v>
      </c>
    </row>
    <row r="103" spans="1:6" s="11" customFormat="1" ht="24" customHeight="1" x14ac:dyDescent="0.3">
      <c r="A103" s="29">
        <f t="shared" si="8"/>
        <v>28</v>
      </c>
      <c r="B103" s="34" t="s">
        <v>103</v>
      </c>
      <c r="C103" s="37">
        <v>58</v>
      </c>
      <c r="D103" s="44">
        <f t="shared" si="9"/>
        <v>270000</v>
      </c>
      <c r="E103" s="17">
        <f t="shared" si="7"/>
        <v>15660000</v>
      </c>
      <c r="F103" s="80" t="s">
        <v>128</v>
      </c>
    </row>
    <row r="104" spans="1:6" s="11" customFormat="1" ht="24" customHeight="1" x14ac:dyDescent="0.3">
      <c r="A104" s="29">
        <f t="shared" si="8"/>
        <v>29</v>
      </c>
      <c r="B104" s="34" t="s">
        <v>104</v>
      </c>
      <c r="C104" s="37">
        <v>58</v>
      </c>
      <c r="D104" s="44">
        <f t="shared" si="9"/>
        <v>270000</v>
      </c>
      <c r="E104" s="17">
        <f t="shared" si="7"/>
        <v>15660000</v>
      </c>
      <c r="F104" s="80" t="s">
        <v>128</v>
      </c>
    </row>
    <row r="105" spans="1:6" s="11" customFormat="1" ht="24" customHeight="1" x14ac:dyDescent="0.3">
      <c r="A105" s="29">
        <f t="shared" si="8"/>
        <v>30</v>
      </c>
      <c r="B105" s="34" t="s">
        <v>105</v>
      </c>
      <c r="C105" s="37">
        <v>57</v>
      </c>
      <c r="D105" s="44">
        <f>450000*0.6</f>
        <v>270000</v>
      </c>
      <c r="E105" s="17">
        <f t="shared" si="7"/>
        <v>15390000</v>
      </c>
      <c r="F105" s="80" t="s">
        <v>128</v>
      </c>
    </row>
    <row r="106" spans="1:6" s="11" customFormat="1" ht="24" customHeight="1" x14ac:dyDescent="0.3">
      <c r="A106" s="29">
        <f t="shared" si="8"/>
        <v>31</v>
      </c>
      <c r="B106" s="34" t="s">
        <v>106</v>
      </c>
      <c r="C106" s="37">
        <v>58</v>
      </c>
      <c r="D106" s="44">
        <f t="shared" si="9"/>
        <v>270000</v>
      </c>
      <c r="E106" s="17">
        <f t="shared" si="7"/>
        <v>15660000</v>
      </c>
      <c r="F106" s="80" t="s">
        <v>128</v>
      </c>
    </row>
    <row r="107" spans="1:6" s="11" customFormat="1" ht="24" customHeight="1" x14ac:dyDescent="0.3">
      <c r="A107" s="29">
        <f t="shared" si="8"/>
        <v>32</v>
      </c>
      <c r="B107" s="34" t="s">
        <v>107</v>
      </c>
      <c r="C107" s="37">
        <v>58</v>
      </c>
      <c r="D107" s="44">
        <f t="shared" si="9"/>
        <v>270000</v>
      </c>
      <c r="E107" s="17">
        <f t="shared" si="7"/>
        <v>15660000</v>
      </c>
      <c r="F107" s="80" t="s">
        <v>128</v>
      </c>
    </row>
    <row r="108" spans="1:6" s="11" customFormat="1" ht="24" customHeight="1" x14ac:dyDescent="0.3">
      <c r="A108" s="39">
        <f t="shared" si="8"/>
        <v>33</v>
      </c>
      <c r="B108" s="34" t="s">
        <v>108</v>
      </c>
      <c r="C108" s="37">
        <v>58</v>
      </c>
      <c r="D108" s="44">
        <f t="shared" si="9"/>
        <v>270000</v>
      </c>
      <c r="E108" s="17">
        <f t="shared" si="7"/>
        <v>15660000</v>
      </c>
      <c r="F108" s="80" t="s">
        <v>128</v>
      </c>
    </row>
    <row r="109" spans="1:6" s="11" customFormat="1" ht="24" customHeight="1" x14ac:dyDescent="0.3">
      <c r="A109" s="39">
        <f t="shared" si="8"/>
        <v>34</v>
      </c>
      <c r="B109" s="34" t="s">
        <v>109</v>
      </c>
      <c r="C109" s="37">
        <v>58</v>
      </c>
      <c r="D109" s="44">
        <f t="shared" si="9"/>
        <v>270000</v>
      </c>
      <c r="E109" s="17">
        <f t="shared" si="7"/>
        <v>15660000</v>
      </c>
      <c r="F109" s="80" t="s">
        <v>128</v>
      </c>
    </row>
    <row r="110" spans="1:6" s="11" customFormat="1" ht="24" customHeight="1" x14ac:dyDescent="0.3">
      <c r="A110" s="39">
        <f t="shared" si="8"/>
        <v>35</v>
      </c>
      <c r="B110" s="34" t="s">
        <v>110</v>
      </c>
      <c r="C110" s="37">
        <v>58</v>
      </c>
      <c r="D110" s="44">
        <f>450000*0.6</f>
        <v>270000</v>
      </c>
      <c r="E110" s="17">
        <f t="shared" si="7"/>
        <v>15660000</v>
      </c>
      <c r="F110" s="80" t="s">
        <v>128</v>
      </c>
    </row>
    <row r="111" spans="1:6" s="11" customFormat="1" ht="24" customHeight="1" x14ac:dyDescent="0.3">
      <c r="A111" s="39">
        <f t="shared" si="8"/>
        <v>36</v>
      </c>
      <c r="B111" s="34" t="s">
        <v>111</v>
      </c>
      <c r="C111" s="37">
        <v>45</v>
      </c>
      <c r="D111" s="44">
        <f t="shared" si="9"/>
        <v>270000</v>
      </c>
      <c r="E111" s="17">
        <f t="shared" si="7"/>
        <v>12150000</v>
      </c>
      <c r="F111" s="80" t="s">
        <v>128</v>
      </c>
    </row>
    <row r="112" spans="1:6" ht="23.25" customHeight="1" x14ac:dyDescent="0.25">
      <c r="A112" s="113" t="s">
        <v>11</v>
      </c>
      <c r="B112" s="114"/>
      <c r="C112" s="19">
        <f>SUM(C76:C111)</f>
        <v>1959</v>
      </c>
      <c r="D112" s="19"/>
      <c r="E112" s="62">
        <f>SUM(E76:E111)</f>
        <v>737910000</v>
      </c>
      <c r="F112" s="67"/>
    </row>
    <row r="113" spans="1:6" ht="23.25" customHeight="1" x14ac:dyDescent="0.25">
      <c r="A113" s="111" t="s">
        <v>6</v>
      </c>
      <c r="B113" s="112"/>
      <c r="C113" s="112"/>
      <c r="D113" s="112"/>
      <c r="E113" s="35"/>
      <c r="F113" s="67"/>
    </row>
    <row r="114" spans="1:6" ht="23.25" customHeight="1" x14ac:dyDescent="0.25">
      <c r="A114" s="39">
        <v>1</v>
      </c>
      <c r="B114" s="83" t="s">
        <v>63</v>
      </c>
      <c r="C114" s="84">
        <v>49</v>
      </c>
      <c r="D114" s="44">
        <v>450000</v>
      </c>
      <c r="E114" s="35">
        <f t="shared" ref="E114:E121" si="10">C116*D114</f>
        <v>7650000</v>
      </c>
      <c r="F114" s="67"/>
    </row>
    <row r="115" spans="1:6" ht="23.25" customHeight="1" x14ac:dyDescent="0.25">
      <c r="A115" s="39">
        <f>A114+1</f>
        <v>2</v>
      </c>
      <c r="B115" s="83" t="s">
        <v>62</v>
      </c>
      <c r="C115" s="84">
        <v>37</v>
      </c>
      <c r="D115" s="44">
        <v>450000</v>
      </c>
      <c r="E115" s="35">
        <f t="shared" si="10"/>
        <v>27450000</v>
      </c>
      <c r="F115" s="67"/>
    </row>
    <row r="116" spans="1:6" ht="23.25" customHeight="1" x14ac:dyDescent="0.25">
      <c r="A116" s="39">
        <f t="shared" ref="A116:A123" si="11">A115+1</f>
        <v>3</v>
      </c>
      <c r="B116" s="24" t="s">
        <v>129</v>
      </c>
      <c r="C116" s="25">
        <v>17</v>
      </c>
      <c r="D116" s="44">
        <v>450000</v>
      </c>
      <c r="E116" s="35">
        <f t="shared" si="10"/>
        <v>23850000</v>
      </c>
      <c r="F116" s="67"/>
    </row>
    <row r="117" spans="1:6" ht="23.25" customHeight="1" x14ac:dyDescent="0.25">
      <c r="A117" s="39">
        <f t="shared" si="11"/>
        <v>4</v>
      </c>
      <c r="B117" s="24" t="s">
        <v>71</v>
      </c>
      <c r="C117" s="25">
        <v>61</v>
      </c>
      <c r="D117" s="44">
        <v>450000</v>
      </c>
      <c r="E117" s="35">
        <f t="shared" si="10"/>
        <v>19800000</v>
      </c>
      <c r="F117" s="67"/>
    </row>
    <row r="118" spans="1:6" ht="23.25" customHeight="1" x14ac:dyDescent="0.25">
      <c r="A118" s="39">
        <f t="shared" si="11"/>
        <v>5</v>
      </c>
      <c r="B118" s="24" t="s">
        <v>66</v>
      </c>
      <c r="C118" s="25">
        <v>53</v>
      </c>
      <c r="D118" s="44">
        <v>450000</v>
      </c>
      <c r="E118" s="35">
        <f t="shared" si="10"/>
        <v>24300000</v>
      </c>
      <c r="F118" s="67"/>
    </row>
    <row r="119" spans="1:6" ht="23.25" customHeight="1" x14ac:dyDescent="0.25">
      <c r="A119" s="39">
        <f t="shared" si="11"/>
        <v>6</v>
      </c>
      <c r="B119" s="24" t="s">
        <v>67</v>
      </c>
      <c r="C119" s="25">
        <v>44</v>
      </c>
      <c r="D119" s="44">
        <v>450000</v>
      </c>
      <c r="E119" s="35">
        <f t="shared" si="10"/>
        <v>17100000</v>
      </c>
      <c r="F119" s="67"/>
    </row>
    <row r="120" spans="1:6" ht="23.25" customHeight="1" x14ac:dyDescent="0.25">
      <c r="A120" s="39">
        <f t="shared" si="11"/>
        <v>7</v>
      </c>
      <c r="B120" s="42" t="s">
        <v>68</v>
      </c>
      <c r="C120" s="43">
        <v>54</v>
      </c>
      <c r="D120" s="44">
        <v>450000</v>
      </c>
      <c r="E120" s="35">
        <f t="shared" si="10"/>
        <v>22050000</v>
      </c>
      <c r="F120" s="67"/>
    </row>
    <row r="121" spans="1:6" ht="23.25" customHeight="1" x14ac:dyDescent="0.25">
      <c r="A121" s="29">
        <f t="shared" si="11"/>
        <v>8</v>
      </c>
      <c r="B121" s="42" t="s">
        <v>69</v>
      </c>
      <c r="C121" s="43">
        <v>38</v>
      </c>
      <c r="D121" s="44">
        <v>450000</v>
      </c>
      <c r="E121" s="35">
        <f t="shared" si="10"/>
        <v>18450000</v>
      </c>
      <c r="F121" s="67"/>
    </row>
    <row r="122" spans="1:6" ht="23.25" customHeight="1" x14ac:dyDescent="0.25">
      <c r="A122" s="29">
        <f t="shared" si="11"/>
        <v>9</v>
      </c>
      <c r="B122" s="42" t="s">
        <v>70</v>
      </c>
      <c r="C122" s="25">
        <v>49</v>
      </c>
      <c r="D122" s="44">
        <v>450000</v>
      </c>
      <c r="E122" s="35">
        <f>C122*D122</f>
        <v>22050000</v>
      </c>
      <c r="F122" s="67"/>
    </row>
    <row r="123" spans="1:6" ht="23.25" customHeight="1" x14ac:dyDescent="0.25">
      <c r="A123" s="29">
        <f t="shared" si="11"/>
        <v>10</v>
      </c>
      <c r="B123" s="31" t="s">
        <v>130</v>
      </c>
      <c r="C123" s="25">
        <v>41</v>
      </c>
      <c r="D123" s="44">
        <v>450000</v>
      </c>
      <c r="E123" s="35">
        <f>C123*D123</f>
        <v>18450000</v>
      </c>
      <c r="F123" s="67"/>
    </row>
    <row r="124" spans="1:6" ht="23.25" customHeight="1" x14ac:dyDescent="0.25">
      <c r="A124" s="113" t="s">
        <v>161</v>
      </c>
      <c r="B124" s="114"/>
      <c r="C124" s="52">
        <f>SUM(C116:C123)</f>
        <v>357</v>
      </c>
      <c r="D124" s="52"/>
      <c r="E124" s="61">
        <f>SUM(E114:E123)</f>
        <v>201150000</v>
      </c>
      <c r="F124" s="67"/>
    </row>
    <row r="125" spans="1:6" ht="23.25" customHeight="1" x14ac:dyDescent="0.25">
      <c r="A125" s="111" t="s">
        <v>2</v>
      </c>
      <c r="B125" s="112"/>
      <c r="C125" s="112"/>
      <c r="D125" s="112"/>
      <c r="E125" s="35"/>
      <c r="F125" s="67"/>
    </row>
    <row r="126" spans="1:6" s="21" customFormat="1" ht="24" customHeight="1" x14ac:dyDescent="0.25">
      <c r="A126" s="29">
        <v>1</v>
      </c>
      <c r="B126" s="28" t="s">
        <v>30</v>
      </c>
      <c r="C126" s="25">
        <v>33</v>
      </c>
      <c r="D126" s="16">
        <v>450000</v>
      </c>
      <c r="E126" s="18">
        <f>C126*D126</f>
        <v>14850000</v>
      </c>
      <c r="F126" s="66"/>
    </row>
    <row r="127" spans="1:6" ht="23.25" customHeight="1" x14ac:dyDescent="0.25">
      <c r="A127" s="29">
        <v>2</v>
      </c>
      <c r="B127" s="28" t="s">
        <v>140</v>
      </c>
      <c r="C127" s="53">
        <v>49</v>
      </c>
      <c r="D127" s="16">
        <v>450000</v>
      </c>
      <c r="E127" s="18">
        <f t="shared" ref="E127:E133" si="12">C127*D127</f>
        <v>22050000</v>
      </c>
      <c r="F127" s="66"/>
    </row>
    <row r="128" spans="1:6" ht="23.25" customHeight="1" x14ac:dyDescent="0.25">
      <c r="A128" s="29">
        <v>3</v>
      </c>
      <c r="B128" s="28" t="s">
        <v>64</v>
      </c>
      <c r="C128" s="25">
        <v>60</v>
      </c>
      <c r="D128" s="16">
        <v>450000</v>
      </c>
      <c r="E128" s="18">
        <f t="shared" si="12"/>
        <v>27000000</v>
      </c>
      <c r="F128" s="66"/>
    </row>
    <row r="129" spans="1:6" ht="24" customHeight="1" x14ac:dyDescent="0.25">
      <c r="A129" s="29">
        <v>4</v>
      </c>
      <c r="B129" s="55" t="s">
        <v>141</v>
      </c>
      <c r="C129" s="53">
        <v>8</v>
      </c>
      <c r="D129" s="16">
        <v>450000</v>
      </c>
      <c r="E129" s="18">
        <f t="shared" si="12"/>
        <v>3600000</v>
      </c>
      <c r="F129" s="66"/>
    </row>
    <row r="130" spans="1:6" ht="24" customHeight="1" x14ac:dyDescent="0.25">
      <c r="A130" s="29">
        <v>5</v>
      </c>
      <c r="B130" s="55" t="s">
        <v>142</v>
      </c>
      <c r="C130" s="53">
        <v>31</v>
      </c>
      <c r="D130" s="16">
        <v>450000</v>
      </c>
      <c r="E130" s="18">
        <f t="shared" si="12"/>
        <v>13950000</v>
      </c>
      <c r="F130" s="66"/>
    </row>
    <row r="131" spans="1:6" ht="23.25" customHeight="1" x14ac:dyDescent="0.25">
      <c r="A131" s="29">
        <v>6</v>
      </c>
      <c r="B131" s="28" t="s">
        <v>143</v>
      </c>
      <c r="C131" s="25">
        <v>4</v>
      </c>
      <c r="D131" s="16">
        <v>450000</v>
      </c>
      <c r="E131" s="18">
        <f t="shared" si="12"/>
        <v>1800000</v>
      </c>
      <c r="F131" s="66"/>
    </row>
    <row r="132" spans="1:6" s="21" customFormat="1" ht="21.75" customHeight="1" x14ac:dyDescent="0.25">
      <c r="A132" s="29">
        <v>7</v>
      </c>
      <c r="B132" s="28" t="s">
        <v>144</v>
      </c>
      <c r="C132" s="53">
        <v>1</v>
      </c>
      <c r="D132" s="16">
        <v>450000</v>
      </c>
      <c r="E132" s="18">
        <f t="shared" si="12"/>
        <v>450000</v>
      </c>
      <c r="F132" s="66"/>
    </row>
    <row r="133" spans="1:6" s="21" customFormat="1" ht="21.75" customHeight="1" x14ac:dyDescent="0.25">
      <c r="A133" s="39">
        <v>8</v>
      </c>
      <c r="B133" s="28" t="s">
        <v>145</v>
      </c>
      <c r="C133" s="53">
        <v>56</v>
      </c>
      <c r="D133" s="16">
        <v>450000</v>
      </c>
      <c r="E133" s="18">
        <f t="shared" si="12"/>
        <v>25200000</v>
      </c>
      <c r="F133" s="66"/>
    </row>
    <row r="134" spans="1:6" ht="23.25" customHeight="1" x14ac:dyDescent="0.25">
      <c r="A134" s="113" t="s">
        <v>11</v>
      </c>
      <c r="B134" s="114"/>
      <c r="C134" s="57">
        <f>SUM(C126:C133)</f>
        <v>242</v>
      </c>
      <c r="D134" s="57"/>
      <c r="E134" s="63">
        <f>SUM(E126:E133)</f>
        <v>108900000</v>
      </c>
      <c r="F134" s="67"/>
    </row>
    <row r="135" spans="1:6" ht="23.25" customHeight="1" x14ac:dyDescent="0.25">
      <c r="A135" s="111" t="s">
        <v>12</v>
      </c>
      <c r="B135" s="112"/>
      <c r="C135" s="112"/>
      <c r="D135" s="112"/>
      <c r="E135" s="35"/>
      <c r="F135" s="68"/>
    </row>
    <row r="136" spans="1:6" ht="23.25" customHeight="1" x14ac:dyDescent="0.25">
      <c r="A136" s="58" t="s">
        <v>21</v>
      </c>
      <c r="B136" s="22"/>
      <c r="C136" s="76"/>
      <c r="D136" s="76"/>
      <c r="E136" s="35"/>
      <c r="F136" s="68"/>
    </row>
    <row r="137" spans="1:6" ht="23.25" customHeight="1" x14ac:dyDescent="0.25">
      <c r="A137" s="41">
        <v>1</v>
      </c>
      <c r="B137" s="74" t="s">
        <v>146</v>
      </c>
      <c r="C137" s="25">
        <v>72</v>
      </c>
      <c r="D137" s="16">
        <v>450000</v>
      </c>
      <c r="E137" s="35">
        <f>C137*D137</f>
        <v>32400000</v>
      </c>
      <c r="F137" s="68"/>
    </row>
    <row r="138" spans="1:6" ht="23.25" customHeight="1" x14ac:dyDescent="0.25">
      <c r="A138" s="41">
        <f>A137+1</f>
        <v>2</v>
      </c>
      <c r="B138" s="74" t="s">
        <v>147</v>
      </c>
      <c r="C138" s="25">
        <v>58</v>
      </c>
      <c r="D138" s="16">
        <v>450000</v>
      </c>
      <c r="E138" s="35">
        <f t="shared" ref="E138:E164" si="13">C138*D138</f>
        <v>26100000</v>
      </c>
      <c r="F138" s="68"/>
    </row>
    <row r="139" spans="1:6" ht="23.25" customHeight="1" x14ac:dyDescent="0.25">
      <c r="A139" s="41">
        <f t="shared" ref="A139:A164" si="14">A138+1</f>
        <v>3</v>
      </c>
      <c r="B139" s="74" t="s">
        <v>148</v>
      </c>
      <c r="C139" s="25">
        <v>58</v>
      </c>
      <c r="D139" s="16">
        <v>450000</v>
      </c>
      <c r="E139" s="35">
        <f t="shared" si="13"/>
        <v>26100000</v>
      </c>
      <c r="F139" s="68"/>
    </row>
    <row r="140" spans="1:6" ht="23.25" customHeight="1" x14ac:dyDescent="0.25">
      <c r="A140" s="41">
        <f t="shared" si="14"/>
        <v>4</v>
      </c>
      <c r="B140" s="74" t="s">
        <v>149</v>
      </c>
      <c r="C140" s="25">
        <v>33</v>
      </c>
      <c r="D140" s="16">
        <v>450000</v>
      </c>
      <c r="E140" s="35">
        <f t="shared" si="13"/>
        <v>14850000</v>
      </c>
      <c r="F140" s="68"/>
    </row>
    <row r="141" spans="1:6" ht="23.25" customHeight="1" x14ac:dyDescent="0.25">
      <c r="A141" s="41">
        <f t="shared" si="14"/>
        <v>5</v>
      </c>
      <c r="B141" s="24" t="s">
        <v>150</v>
      </c>
      <c r="C141" s="25">
        <v>46</v>
      </c>
      <c r="D141" s="16">
        <v>450000</v>
      </c>
      <c r="E141" s="35">
        <f t="shared" si="13"/>
        <v>20700000</v>
      </c>
      <c r="F141" s="68"/>
    </row>
    <row r="142" spans="1:6" ht="23.25" customHeight="1" x14ac:dyDescent="0.25">
      <c r="A142" s="59">
        <f t="shared" si="14"/>
        <v>6</v>
      </c>
      <c r="B142" s="24" t="s">
        <v>151</v>
      </c>
      <c r="C142" s="25">
        <v>52</v>
      </c>
      <c r="D142" s="16">
        <v>450000</v>
      </c>
      <c r="E142" s="35">
        <f t="shared" si="13"/>
        <v>23400000</v>
      </c>
      <c r="F142" s="68"/>
    </row>
    <row r="143" spans="1:6" ht="23.25" customHeight="1" x14ac:dyDescent="0.25">
      <c r="A143" s="41">
        <f t="shared" si="14"/>
        <v>7</v>
      </c>
      <c r="B143" s="24" t="s">
        <v>152</v>
      </c>
      <c r="C143" s="25">
        <v>6</v>
      </c>
      <c r="D143" s="16">
        <v>450000</v>
      </c>
      <c r="E143" s="35">
        <f t="shared" si="13"/>
        <v>2700000</v>
      </c>
      <c r="F143" s="68"/>
    </row>
    <row r="144" spans="1:6" ht="23.25" customHeight="1" x14ac:dyDescent="0.25">
      <c r="A144" s="59">
        <f t="shared" si="14"/>
        <v>8</v>
      </c>
      <c r="B144" s="24" t="s">
        <v>153</v>
      </c>
      <c r="C144" s="25">
        <v>58</v>
      </c>
      <c r="D144" s="16">
        <v>450000</v>
      </c>
      <c r="E144" s="35">
        <f t="shared" si="13"/>
        <v>26100000</v>
      </c>
      <c r="F144" s="68"/>
    </row>
    <row r="145" spans="1:6" ht="23.25" customHeight="1" x14ac:dyDescent="0.25">
      <c r="A145" s="41">
        <f t="shared" si="14"/>
        <v>9</v>
      </c>
      <c r="B145" s="24" t="s">
        <v>154</v>
      </c>
      <c r="C145" s="25">
        <v>58</v>
      </c>
      <c r="D145" s="16">
        <v>450000</v>
      </c>
      <c r="E145" s="35">
        <f t="shared" si="13"/>
        <v>26100000</v>
      </c>
      <c r="F145" s="68"/>
    </row>
    <row r="146" spans="1:6" ht="23.25" customHeight="1" x14ac:dyDescent="0.25">
      <c r="A146" s="41">
        <f t="shared" si="14"/>
        <v>10</v>
      </c>
      <c r="B146" s="24" t="s">
        <v>155</v>
      </c>
      <c r="C146" s="25">
        <v>16</v>
      </c>
      <c r="D146" s="16">
        <v>450000</v>
      </c>
      <c r="E146" s="35">
        <f t="shared" si="13"/>
        <v>7200000</v>
      </c>
      <c r="F146" s="69"/>
    </row>
    <row r="147" spans="1:6" ht="23.25" customHeight="1" x14ac:dyDescent="0.25">
      <c r="A147" s="41">
        <f t="shared" si="14"/>
        <v>11</v>
      </c>
      <c r="B147" s="24" t="s">
        <v>79</v>
      </c>
      <c r="C147" s="25">
        <v>45</v>
      </c>
      <c r="D147" s="16">
        <v>450000</v>
      </c>
      <c r="E147" s="35">
        <f t="shared" si="13"/>
        <v>20250000</v>
      </c>
      <c r="F147" s="68"/>
    </row>
    <row r="148" spans="1:6" ht="23.25" customHeight="1" x14ac:dyDescent="0.25">
      <c r="A148" s="41">
        <f t="shared" si="14"/>
        <v>12</v>
      </c>
      <c r="B148" s="24" t="s">
        <v>80</v>
      </c>
      <c r="C148" s="25">
        <v>42</v>
      </c>
      <c r="D148" s="16">
        <v>450000</v>
      </c>
      <c r="E148" s="35">
        <f t="shared" si="13"/>
        <v>18900000</v>
      </c>
      <c r="F148" s="68"/>
    </row>
    <row r="149" spans="1:6" ht="23.25" customHeight="1" x14ac:dyDescent="0.25">
      <c r="A149" s="41">
        <f t="shared" si="14"/>
        <v>13</v>
      </c>
      <c r="B149" s="24" t="s">
        <v>81</v>
      </c>
      <c r="C149" s="25">
        <v>56</v>
      </c>
      <c r="D149" s="16">
        <v>450000</v>
      </c>
      <c r="E149" s="35">
        <f t="shared" si="13"/>
        <v>25200000</v>
      </c>
      <c r="F149" s="68"/>
    </row>
    <row r="150" spans="1:6" ht="23.25" customHeight="1" x14ac:dyDescent="0.25">
      <c r="A150" s="41">
        <f t="shared" si="14"/>
        <v>14</v>
      </c>
      <c r="B150" s="24" t="s">
        <v>78</v>
      </c>
      <c r="C150" s="25">
        <v>80</v>
      </c>
      <c r="D150" s="16">
        <v>450000</v>
      </c>
      <c r="E150" s="35">
        <f t="shared" si="13"/>
        <v>36000000</v>
      </c>
      <c r="F150" s="68"/>
    </row>
    <row r="151" spans="1:6" ht="23.25" customHeight="1" x14ac:dyDescent="0.25">
      <c r="A151" s="41">
        <f t="shared" si="14"/>
        <v>15</v>
      </c>
      <c r="B151" s="24" t="s">
        <v>74</v>
      </c>
      <c r="C151" s="25">
        <v>51</v>
      </c>
      <c r="D151" s="16">
        <v>450000</v>
      </c>
      <c r="E151" s="35">
        <f t="shared" si="13"/>
        <v>22950000</v>
      </c>
      <c r="F151" s="68"/>
    </row>
    <row r="152" spans="1:6" ht="23.25" customHeight="1" x14ac:dyDescent="0.25">
      <c r="A152" s="41">
        <f t="shared" si="14"/>
        <v>16</v>
      </c>
      <c r="B152" s="24" t="s">
        <v>75</v>
      </c>
      <c r="C152" s="25">
        <v>55</v>
      </c>
      <c r="D152" s="16">
        <v>450000</v>
      </c>
      <c r="E152" s="35">
        <f t="shared" si="13"/>
        <v>24750000</v>
      </c>
      <c r="F152" s="68"/>
    </row>
    <row r="153" spans="1:6" ht="21.75" customHeight="1" x14ac:dyDescent="0.25">
      <c r="A153" s="41">
        <f t="shared" si="14"/>
        <v>17</v>
      </c>
      <c r="B153" s="24" t="s">
        <v>76</v>
      </c>
      <c r="C153" s="25">
        <v>50</v>
      </c>
      <c r="D153" s="16">
        <v>450000</v>
      </c>
      <c r="E153" s="35">
        <f t="shared" si="13"/>
        <v>22500000</v>
      </c>
      <c r="F153" s="68"/>
    </row>
    <row r="154" spans="1:6" ht="21.75" customHeight="1" x14ac:dyDescent="0.25">
      <c r="A154" s="41">
        <f t="shared" si="14"/>
        <v>18</v>
      </c>
      <c r="B154" s="24" t="s">
        <v>77</v>
      </c>
      <c r="C154" s="25">
        <v>55</v>
      </c>
      <c r="D154" s="16">
        <v>450000</v>
      </c>
      <c r="E154" s="35">
        <f t="shared" si="13"/>
        <v>24750000</v>
      </c>
      <c r="F154" s="68"/>
    </row>
    <row r="155" spans="1:6" ht="21.75" customHeight="1" x14ac:dyDescent="0.25">
      <c r="A155" s="41">
        <f t="shared" si="14"/>
        <v>19</v>
      </c>
      <c r="B155" s="45" t="s">
        <v>82</v>
      </c>
      <c r="C155" s="25">
        <v>78</v>
      </c>
      <c r="D155" s="16">
        <v>450000</v>
      </c>
      <c r="E155" s="35">
        <f t="shared" si="13"/>
        <v>35100000</v>
      </c>
      <c r="F155" s="69"/>
    </row>
    <row r="156" spans="1:6" s="40" customFormat="1" ht="23.25" customHeight="1" x14ac:dyDescent="0.25">
      <c r="A156" s="41">
        <f t="shared" si="14"/>
        <v>20</v>
      </c>
      <c r="B156" s="31" t="s">
        <v>156</v>
      </c>
      <c r="C156" s="43">
        <v>43</v>
      </c>
      <c r="D156" s="16">
        <v>450000</v>
      </c>
      <c r="E156" s="35">
        <f t="shared" si="13"/>
        <v>19350000</v>
      </c>
      <c r="F156" s="69"/>
    </row>
    <row r="157" spans="1:6" s="40" customFormat="1" ht="23.25" customHeight="1" x14ac:dyDescent="0.25">
      <c r="A157" s="59">
        <f t="shared" si="14"/>
        <v>21</v>
      </c>
      <c r="B157" s="24" t="s">
        <v>157</v>
      </c>
      <c r="C157" s="43">
        <v>69</v>
      </c>
      <c r="D157" s="16">
        <v>450000</v>
      </c>
      <c r="E157" s="35">
        <f t="shared" si="13"/>
        <v>31050000</v>
      </c>
      <c r="F157" s="69"/>
    </row>
    <row r="158" spans="1:6" s="40" customFormat="1" ht="23.25" customHeight="1" x14ac:dyDescent="0.25">
      <c r="A158" s="59">
        <f t="shared" si="14"/>
        <v>22</v>
      </c>
      <c r="B158" s="24" t="s">
        <v>158</v>
      </c>
      <c r="C158" s="43">
        <v>80</v>
      </c>
      <c r="D158" s="16">
        <v>450000</v>
      </c>
      <c r="E158" s="35">
        <f t="shared" si="13"/>
        <v>36000000</v>
      </c>
      <c r="F158" s="69"/>
    </row>
    <row r="159" spans="1:6" s="40" customFormat="1" ht="23.25" customHeight="1" x14ac:dyDescent="0.25">
      <c r="A159" s="59">
        <f t="shared" si="14"/>
        <v>23</v>
      </c>
      <c r="B159" s="24" t="s">
        <v>73</v>
      </c>
      <c r="C159" s="43">
        <v>51</v>
      </c>
      <c r="D159" s="16">
        <v>450000</v>
      </c>
      <c r="E159" s="35">
        <f t="shared" si="13"/>
        <v>22950000</v>
      </c>
      <c r="F159" s="69"/>
    </row>
    <row r="160" spans="1:6" s="40" customFormat="1" ht="23.25" customHeight="1" x14ac:dyDescent="0.25">
      <c r="A160" s="59">
        <f t="shared" si="14"/>
        <v>24</v>
      </c>
      <c r="B160" s="24" t="s">
        <v>72</v>
      </c>
      <c r="C160" s="43">
        <v>46</v>
      </c>
      <c r="D160" s="16">
        <v>450000</v>
      </c>
      <c r="E160" s="35">
        <f t="shared" si="13"/>
        <v>20700000</v>
      </c>
      <c r="F160" s="69"/>
    </row>
    <row r="161" spans="1:6" s="40" customFormat="1" ht="23.25" customHeight="1" x14ac:dyDescent="0.25">
      <c r="A161" s="59">
        <f t="shared" si="14"/>
        <v>25</v>
      </c>
      <c r="B161" s="24" t="s">
        <v>31</v>
      </c>
      <c r="C161" s="43">
        <v>36</v>
      </c>
      <c r="D161" s="16">
        <v>450000</v>
      </c>
      <c r="E161" s="35">
        <f t="shared" si="13"/>
        <v>16200000</v>
      </c>
      <c r="F161" s="69"/>
    </row>
    <row r="162" spans="1:6" s="40" customFormat="1" ht="23.25" customHeight="1" x14ac:dyDescent="0.25">
      <c r="A162" s="59">
        <f t="shared" si="14"/>
        <v>26</v>
      </c>
      <c r="B162" s="24" t="s">
        <v>32</v>
      </c>
      <c r="C162" s="43">
        <v>15</v>
      </c>
      <c r="D162" s="16">
        <v>450000</v>
      </c>
      <c r="E162" s="35">
        <f t="shared" si="13"/>
        <v>6750000</v>
      </c>
      <c r="F162" s="69"/>
    </row>
    <row r="163" spans="1:6" s="40" customFormat="1" ht="23.25" customHeight="1" x14ac:dyDescent="0.25">
      <c r="A163" s="59">
        <f t="shared" si="14"/>
        <v>27</v>
      </c>
      <c r="B163" s="24" t="s">
        <v>159</v>
      </c>
      <c r="C163" s="43">
        <v>41</v>
      </c>
      <c r="D163" s="16">
        <v>450000</v>
      </c>
      <c r="E163" s="35">
        <f t="shared" si="13"/>
        <v>18450000</v>
      </c>
      <c r="F163" s="69"/>
    </row>
    <row r="164" spans="1:6" s="40" customFormat="1" ht="23.25" customHeight="1" x14ac:dyDescent="0.25">
      <c r="A164" s="59">
        <f t="shared" si="14"/>
        <v>28</v>
      </c>
      <c r="B164" s="85" t="s">
        <v>160</v>
      </c>
      <c r="C164" s="43">
        <v>35</v>
      </c>
      <c r="D164" s="16">
        <v>450000</v>
      </c>
      <c r="E164" s="35">
        <f t="shared" si="13"/>
        <v>15750000</v>
      </c>
      <c r="F164" s="69"/>
    </row>
    <row r="165" spans="1:6" s="40" customFormat="1" ht="23.25" customHeight="1" x14ac:dyDescent="0.25">
      <c r="A165" s="107" t="s">
        <v>166</v>
      </c>
      <c r="B165" s="108"/>
      <c r="C165" s="108"/>
      <c r="D165" s="109"/>
      <c r="E165" s="54">
        <f>SUM(E137:E164)</f>
        <v>623250000</v>
      </c>
      <c r="F165" s="69"/>
    </row>
    <row r="166" spans="1:6" s="40" customFormat="1" ht="23.25" customHeight="1" x14ac:dyDescent="0.25">
      <c r="A166" s="102" t="s">
        <v>22</v>
      </c>
      <c r="B166" s="103"/>
      <c r="C166" s="104"/>
      <c r="D166" s="16"/>
      <c r="E166" s="35"/>
      <c r="F166" s="69"/>
    </row>
    <row r="167" spans="1:6" s="40" customFormat="1" ht="30.75" customHeight="1" x14ac:dyDescent="0.25">
      <c r="A167" s="59">
        <v>1</v>
      </c>
      <c r="B167" s="87" t="s">
        <v>34</v>
      </c>
      <c r="C167" s="56">
        <v>21</v>
      </c>
      <c r="D167" s="16">
        <f>450000*0.5</f>
        <v>225000</v>
      </c>
      <c r="E167" s="88">
        <f>C167*D167</f>
        <v>4725000</v>
      </c>
      <c r="F167" s="89" t="s">
        <v>164</v>
      </c>
    </row>
    <row r="168" spans="1:6" s="40" customFormat="1" ht="26.25" customHeight="1" x14ac:dyDescent="0.25">
      <c r="A168" s="105" t="s">
        <v>166</v>
      </c>
      <c r="B168" s="106"/>
      <c r="C168" s="43"/>
      <c r="D168" s="16"/>
      <c r="E168" s="15">
        <f>E167</f>
        <v>4725000</v>
      </c>
      <c r="F168" s="86"/>
    </row>
    <row r="169" spans="1:6" ht="23.25" customHeight="1" x14ac:dyDescent="0.25">
      <c r="A169" s="100" t="s">
        <v>165</v>
      </c>
      <c r="B169" s="101"/>
      <c r="C169" s="92">
        <f>SUM(C137:C164)+C167</f>
        <v>1406</v>
      </c>
      <c r="D169" s="16"/>
      <c r="E169" s="15">
        <f>E165+E168</f>
        <v>627975000</v>
      </c>
      <c r="F169" s="68"/>
    </row>
    <row r="170" spans="1:6" ht="23.25" customHeight="1" x14ac:dyDescent="0.25">
      <c r="A170" s="111" t="s">
        <v>19</v>
      </c>
      <c r="B170" s="112"/>
      <c r="C170" s="112"/>
      <c r="D170" s="112"/>
      <c r="E170" s="35"/>
      <c r="F170" s="68"/>
    </row>
    <row r="171" spans="1:6" ht="36" customHeight="1" x14ac:dyDescent="0.25">
      <c r="A171" s="59">
        <v>1</v>
      </c>
      <c r="B171" s="27" t="s">
        <v>20</v>
      </c>
      <c r="C171" s="53">
        <v>34</v>
      </c>
      <c r="D171" s="64">
        <v>560000</v>
      </c>
      <c r="E171" s="15">
        <f>C171*D171</f>
        <v>19040000</v>
      </c>
      <c r="F171" s="70"/>
    </row>
    <row r="172" spans="1:6" ht="26.25" customHeight="1" x14ac:dyDescent="0.25">
      <c r="A172" s="111" t="s">
        <v>162</v>
      </c>
      <c r="B172" s="112"/>
      <c r="C172" s="112"/>
      <c r="D172" s="124"/>
      <c r="E172" s="15"/>
      <c r="F172" s="71"/>
    </row>
    <row r="173" spans="1:6" ht="26.25" customHeight="1" x14ac:dyDescent="0.25">
      <c r="A173" s="59">
        <v>1</v>
      </c>
      <c r="B173" s="44" t="s">
        <v>163</v>
      </c>
      <c r="C173" s="59">
        <v>57</v>
      </c>
      <c r="D173" s="18">
        <v>450000</v>
      </c>
      <c r="E173" s="15">
        <f>C173*D173</f>
        <v>25650000</v>
      </c>
      <c r="F173" s="71"/>
    </row>
    <row r="174" spans="1:6" ht="30.75" customHeight="1" x14ac:dyDescent="0.25">
      <c r="A174" s="121" t="s">
        <v>167</v>
      </c>
      <c r="B174" s="122"/>
      <c r="C174" s="122"/>
      <c r="D174" s="123"/>
      <c r="E174" s="15">
        <f>E74+E112+E124+E134+E169+E171+E173</f>
        <v>2816240000</v>
      </c>
      <c r="F174" s="94"/>
    </row>
    <row r="175" spans="1:6" ht="23.25" customHeight="1" x14ac:dyDescent="0.25"/>
    <row r="176" spans="1:6" ht="23.25" customHeight="1" x14ac:dyDescent="0.25"/>
    <row r="177" spans="3:6" ht="17.25" x14ac:dyDescent="0.3">
      <c r="C177" s="72"/>
      <c r="D177" s="120" t="s">
        <v>13</v>
      </c>
      <c r="E177" s="120"/>
      <c r="F177" s="120"/>
    </row>
    <row r="178" spans="3:6" ht="17.25" x14ac:dyDescent="0.3">
      <c r="C178" s="72"/>
      <c r="D178" s="73"/>
      <c r="E178" s="73"/>
      <c r="F178" s="73"/>
    </row>
    <row r="179" spans="3:6" ht="16.5" x14ac:dyDescent="0.25">
      <c r="C179" s="120"/>
      <c r="D179" s="120"/>
      <c r="E179" s="120"/>
      <c r="F179" s="120"/>
    </row>
    <row r="180" spans="3:6" ht="16.5" x14ac:dyDescent="0.25">
      <c r="C180" s="75"/>
      <c r="D180" s="75"/>
      <c r="E180" s="75"/>
      <c r="F180" s="75"/>
    </row>
    <row r="181" spans="3:6" ht="17.25" x14ac:dyDescent="0.3">
      <c r="C181" s="72"/>
      <c r="D181" s="73"/>
      <c r="E181" s="73"/>
      <c r="F181" s="73"/>
    </row>
    <row r="182" spans="3:6" ht="17.25" x14ac:dyDescent="0.3">
      <c r="C182" s="72"/>
      <c r="D182" s="73"/>
      <c r="E182" s="73"/>
      <c r="F182" s="73"/>
    </row>
    <row r="183" spans="3:6" ht="17.25" x14ac:dyDescent="0.3">
      <c r="C183" s="72"/>
      <c r="D183" s="120" t="s">
        <v>14</v>
      </c>
      <c r="E183" s="120"/>
      <c r="F183" s="120"/>
    </row>
    <row r="185" spans="3:6" ht="16.5" x14ac:dyDescent="0.25">
      <c r="C185" s="120"/>
      <c r="D185" s="120"/>
      <c r="E185" s="120"/>
      <c r="F185" s="120"/>
    </row>
  </sheetData>
  <mergeCells count="27">
    <mergeCell ref="C179:F179"/>
    <mergeCell ref="D183:F183"/>
    <mergeCell ref="C185:F185"/>
    <mergeCell ref="A170:D170"/>
    <mergeCell ref="A174:D174"/>
    <mergeCell ref="D177:F177"/>
    <mergeCell ref="A172:D172"/>
    <mergeCell ref="A169:B169"/>
    <mergeCell ref="A166:C166"/>
    <mergeCell ref="A168:B168"/>
    <mergeCell ref="A165:D165"/>
    <mergeCell ref="A5:F5"/>
    <mergeCell ref="A113:D113"/>
    <mergeCell ref="A124:B124"/>
    <mergeCell ref="A125:D125"/>
    <mergeCell ref="A134:B134"/>
    <mergeCell ref="A135:D135"/>
    <mergeCell ref="A8:D8"/>
    <mergeCell ref="A39:D39"/>
    <mergeCell ref="A74:B74"/>
    <mergeCell ref="A75:D75"/>
    <mergeCell ref="A112:B112"/>
    <mergeCell ref="A1:C1"/>
    <mergeCell ref="D1:F1"/>
    <mergeCell ref="A2:C2"/>
    <mergeCell ref="D2:F2"/>
    <mergeCell ref="A3:C3"/>
  </mergeCells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19-20 (28-8-19)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2018-12-19T02:59:43Z</cp:lastPrinted>
  <dcterms:created xsi:type="dcterms:W3CDTF">2012-01-03T07:31:26Z</dcterms:created>
  <dcterms:modified xsi:type="dcterms:W3CDTF">2019-08-28T07:07:22Z</dcterms:modified>
</cp:coreProperties>
</file>